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7275" tabRatio="594"/>
  </bookViews>
  <sheets>
    <sheet name="結果" sheetId="201" r:id="rId1"/>
    <sheet name="3月資格" sheetId="35" r:id="rId2"/>
    <sheet name="収支" sheetId="134" r:id="rId3"/>
  </sheets>
  <definedNames>
    <definedName name="_xlnm.Print_Area" localSheetId="1">'3月資格'!$A$1:$K$21</definedName>
    <definedName name="_xlnm.Print_Area" localSheetId="0">結果!$A$1:$AO$42</definedName>
    <definedName name="_xlnm.Print_Area" localSheetId="2">収支!$A$1:$Q$27</definedName>
  </definedNames>
  <calcPr calcId="145621"/>
</workbook>
</file>

<file path=xl/calcChain.xml><?xml version="1.0" encoding="utf-8"?>
<calcChain xmlns="http://schemas.openxmlformats.org/spreadsheetml/2006/main">
  <c r="D26" i="134" l="1"/>
  <c r="E7" i="134"/>
  <c r="AN20" i="201"/>
  <c r="AN21" i="201" s="1"/>
  <c r="AN24" i="201"/>
  <c r="AN27" i="201" s="1"/>
  <c r="T38" i="201" l="1"/>
  <c r="T40" i="201" s="1"/>
  <c r="T42" i="201" s="1"/>
  <c r="P38" i="201"/>
  <c r="P40" i="201" s="1"/>
  <c r="P42" i="201" s="1"/>
  <c r="AE37" i="201"/>
  <c r="AE38" i="201" s="1"/>
  <c r="AE40" i="201" s="1"/>
  <c r="J37" i="201"/>
  <c r="J38" i="201" s="1"/>
  <c r="J40" i="201" s="1"/>
  <c r="D37" i="201"/>
  <c r="AH37" i="201" s="1"/>
  <c r="O35" i="201"/>
  <c r="I35" i="201"/>
  <c r="O34" i="201"/>
  <c r="I34" i="201"/>
  <c r="O33" i="201"/>
  <c r="I33" i="201"/>
  <c r="O32" i="201"/>
  <c r="I32" i="201"/>
  <c r="O31" i="201"/>
  <c r="I31" i="201"/>
  <c r="O30" i="201"/>
  <c r="I30" i="201"/>
  <c r="O29" i="201"/>
  <c r="I29" i="201"/>
  <c r="O28" i="201"/>
  <c r="I28" i="201"/>
  <c r="O27" i="201"/>
  <c r="I27" i="201"/>
  <c r="O26" i="201"/>
  <c r="I26" i="201"/>
  <c r="O25" i="201"/>
  <c r="I25" i="201"/>
  <c r="O24" i="201"/>
  <c r="I24" i="201"/>
  <c r="O23" i="201"/>
  <c r="I23" i="201"/>
  <c r="O22" i="201"/>
  <c r="I22" i="201"/>
  <c r="O21" i="201"/>
  <c r="I21" i="201"/>
  <c r="O20" i="201"/>
  <c r="I20" i="201"/>
  <c r="O19" i="201"/>
  <c r="I19" i="201"/>
  <c r="O18" i="201"/>
  <c r="I18" i="201"/>
  <c r="O17" i="201"/>
  <c r="I17" i="201"/>
  <c r="O16" i="201"/>
  <c r="I16" i="201"/>
  <c r="O15" i="201"/>
  <c r="I15" i="201"/>
  <c r="O14" i="201"/>
  <c r="I14" i="201"/>
  <c r="O13" i="201"/>
  <c r="I13" i="201"/>
  <c r="O12" i="201"/>
  <c r="I12" i="201"/>
  <c r="O11" i="201"/>
  <c r="F11" i="201"/>
  <c r="I11" i="201" s="1"/>
  <c r="O10" i="201"/>
  <c r="F10" i="201"/>
  <c r="I10" i="201" s="1"/>
  <c r="O9" i="201"/>
  <c r="F9" i="201"/>
  <c r="I9" i="201" s="1"/>
  <c r="O8" i="201"/>
  <c r="F8" i="201"/>
  <c r="I8" i="201" s="1"/>
  <c r="O7" i="201"/>
  <c r="F7" i="201"/>
  <c r="I7" i="201" s="1"/>
  <c r="O6" i="201"/>
  <c r="F6" i="201"/>
  <c r="I6" i="201" s="1"/>
  <c r="O5" i="201"/>
  <c r="F5" i="201"/>
  <c r="I5" i="201" s="1"/>
  <c r="O4" i="201"/>
  <c r="F4" i="201"/>
  <c r="I4" i="201" s="1"/>
  <c r="D38" i="201" l="1"/>
  <c r="D40" i="201" s="1"/>
  <c r="D42" i="201" s="1"/>
  <c r="J41" i="201" s="1"/>
  <c r="J42" i="201" s="1"/>
  <c r="AE42" i="201" l="1"/>
  <c r="E12" i="134"/>
  <c r="E15" i="134" l="1"/>
  <c r="E8" i="134" l="1"/>
  <c r="E19" i="134" s="1"/>
</calcChain>
</file>

<file path=xl/sharedStrings.xml><?xml version="1.0" encoding="utf-8"?>
<sst xmlns="http://schemas.openxmlformats.org/spreadsheetml/2006/main" count="650" uniqueCount="162">
  <si>
    <t>合計</t>
    <rPh sb="0" eb="2">
      <t>ゴウケイ</t>
    </rPh>
    <phoneticPr fontId="2"/>
  </si>
  <si>
    <t>体育館代</t>
    <rPh sb="0" eb="3">
      <t>タイイクカン</t>
    </rPh>
    <rPh sb="3" eb="4">
      <t>ダイ</t>
    </rPh>
    <phoneticPr fontId="2"/>
  </si>
  <si>
    <t>総合５位</t>
    <rPh sb="0" eb="2">
      <t>ソウゴウ</t>
    </rPh>
    <rPh sb="3" eb="4">
      <t>イ</t>
    </rPh>
    <phoneticPr fontId="2"/>
  </si>
  <si>
    <t>総合１１位</t>
    <rPh sb="0" eb="2">
      <t>ソウゴウ</t>
    </rPh>
    <rPh sb="4" eb="5">
      <t>イ</t>
    </rPh>
    <phoneticPr fontId="2"/>
  </si>
  <si>
    <t>保険</t>
    <rPh sb="0" eb="2">
      <t>ホケン</t>
    </rPh>
    <phoneticPr fontId="2"/>
  </si>
  <si>
    <t>総合１位</t>
    <rPh sb="0" eb="2">
      <t>ソウゴウ</t>
    </rPh>
    <rPh sb="3" eb="4">
      <t>イ</t>
    </rPh>
    <phoneticPr fontId="2"/>
  </si>
  <si>
    <t>総合２位</t>
    <rPh sb="0" eb="2">
      <t>ソウゴウ</t>
    </rPh>
    <rPh sb="3" eb="4">
      <t>イ</t>
    </rPh>
    <phoneticPr fontId="2"/>
  </si>
  <si>
    <t>総合３位</t>
    <rPh sb="0" eb="2">
      <t>ソウゴウ</t>
    </rPh>
    <rPh sb="3" eb="4">
      <t>イ</t>
    </rPh>
    <phoneticPr fontId="2"/>
  </si>
  <si>
    <t>総合４位</t>
    <rPh sb="0" eb="2">
      <t>ソウゴウ</t>
    </rPh>
    <rPh sb="3" eb="4">
      <t>イ</t>
    </rPh>
    <phoneticPr fontId="2"/>
  </si>
  <si>
    <t>総合６位</t>
    <rPh sb="0" eb="2">
      <t>ソウゴウ</t>
    </rPh>
    <rPh sb="3" eb="4">
      <t>イ</t>
    </rPh>
    <phoneticPr fontId="2"/>
  </si>
  <si>
    <t>総合７位</t>
    <rPh sb="0" eb="2">
      <t>ソウゴウ</t>
    </rPh>
    <rPh sb="3" eb="4">
      <t>イ</t>
    </rPh>
    <phoneticPr fontId="2"/>
  </si>
  <si>
    <t>総合８位</t>
    <rPh sb="0" eb="2">
      <t>ソウゴウ</t>
    </rPh>
    <rPh sb="3" eb="4">
      <t>イ</t>
    </rPh>
    <phoneticPr fontId="2"/>
  </si>
  <si>
    <t>総合９位</t>
    <rPh sb="0" eb="2">
      <t>ソウゴウ</t>
    </rPh>
    <rPh sb="3" eb="4">
      <t>イ</t>
    </rPh>
    <phoneticPr fontId="2"/>
  </si>
  <si>
    <t>総合１０位</t>
    <rPh sb="0" eb="2">
      <t>ソウゴウ</t>
    </rPh>
    <rPh sb="4" eb="5">
      <t>イ</t>
    </rPh>
    <phoneticPr fontId="2"/>
  </si>
  <si>
    <t>総合１２位</t>
    <rPh sb="0" eb="2">
      <t>ソウゴウ</t>
    </rPh>
    <rPh sb="4" eb="5">
      <t>イ</t>
    </rPh>
    <phoneticPr fontId="2"/>
  </si>
  <si>
    <t>総合１３位</t>
    <rPh sb="0" eb="2">
      <t>ソウゴウ</t>
    </rPh>
    <rPh sb="4" eb="5">
      <t>イ</t>
    </rPh>
    <phoneticPr fontId="2"/>
  </si>
  <si>
    <t>総合１４位</t>
    <rPh sb="0" eb="2">
      <t>ソウゴウ</t>
    </rPh>
    <rPh sb="4" eb="5">
      <t>イ</t>
    </rPh>
    <phoneticPr fontId="2"/>
  </si>
  <si>
    <t>総合１５位</t>
    <rPh sb="0" eb="2">
      <t>ソウゴウ</t>
    </rPh>
    <rPh sb="4" eb="5">
      <t>イ</t>
    </rPh>
    <phoneticPr fontId="2"/>
  </si>
  <si>
    <t>左以外で</t>
    <rPh sb="0" eb="1">
      <t>ヒダリ</t>
    </rPh>
    <rPh sb="1" eb="3">
      <t>イガイ</t>
    </rPh>
    <phoneticPr fontId="2"/>
  </si>
  <si>
    <t>土居高
２</t>
    <rPh sb="0" eb="2">
      <t>ドイ</t>
    </rPh>
    <rPh sb="2" eb="3">
      <t>コウ</t>
    </rPh>
    <phoneticPr fontId="2"/>
  </si>
  <si>
    <t>土居高
１</t>
    <rPh sb="0" eb="2">
      <t>ドイ</t>
    </rPh>
    <rPh sb="2" eb="3">
      <t>コウ</t>
    </rPh>
    <phoneticPr fontId="2"/>
  </si>
  <si>
    <t>ｵｰﾌﾟﾝ
参加</t>
    <rPh sb="6" eb="8">
      <t>サンカ</t>
    </rPh>
    <phoneticPr fontId="2"/>
  </si>
  <si>
    <t>松原大貴</t>
    <rPh sb="0" eb="2">
      <t>マツバラ</t>
    </rPh>
    <rPh sb="2" eb="4">
      <t>ダイキ</t>
    </rPh>
    <phoneticPr fontId="2"/>
  </si>
  <si>
    <t>新宮中
２</t>
    <rPh sb="0" eb="2">
      <t>シングウ</t>
    </rPh>
    <rPh sb="2" eb="3">
      <t>チュウ</t>
    </rPh>
    <phoneticPr fontId="2"/>
  </si>
  <si>
    <t>曽我部雅勝</t>
    <rPh sb="0" eb="3">
      <t>ソガベ</t>
    </rPh>
    <rPh sb="3" eb="5">
      <t>マサカツ</t>
    </rPh>
    <phoneticPr fontId="2"/>
  </si>
  <si>
    <t>参加費</t>
    <rPh sb="0" eb="2">
      <t>サンカ</t>
    </rPh>
    <rPh sb="2" eb="3">
      <t>ヒ</t>
    </rPh>
    <phoneticPr fontId="2"/>
  </si>
  <si>
    <t>鈴木凱</t>
    <rPh sb="0" eb="1">
      <t>スズ</t>
    </rPh>
    <rPh sb="1" eb="2">
      <t>キ</t>
    </rPh>
    <rPh sb="2" eb="3">
      <t>ガイ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</si>
  <si>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</si>
  <si>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</si>
  <si>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終了時刻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</si>
  <si>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</si>
  <si>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消費時間</t>
    <rPh sb="0" eb="2">
      <t>ショウヒ</t>
    </rPh>
    <rPh sb="2" eb="4">
      <t>ジカン</t>
    </rPh>
    <phoneticPr fontId="2"/>
  </si>
  <si>
    <t>1ｹﾞｰﾑ時間</t>
    <rPh sb="5" eb="7">
      <t>ジカン</t>
    </rPh>
    <phoneticPr fontId="2"/>
  </si>
  <si>
    <t>1ｺｰﾄ当たり</t>
    <rPh sb="4" eb="5">
      <t>ア</t>
    </rPh>
    <phoneticPr fontId="2"/>
  </si>
  <si>
    <t>③</t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</si>
  <si>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</si>
  <si>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</si>
  <si>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</si>
  <si>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</si>
  <si>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</si>
  <si>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</si>
  <si>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</si>
  <si>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</si>
  <si>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長原凪沙</t>
    <rPh sb="0" eb="2">
      <t>ナガハラ</t>
    </rPh>
    <rPh sb="2" eb="3">
      <t>ナギ</t>
    </rPh>
    <rPh sb="3" eb="4">
      <t>サ</t>
    </rPh>
    <phoneticPr fontId="2"/>
  </si>
  <si>
    <t>新宮中
女１</t>
    <rPh sb="0" eb="2">
      <t>シングウ</t>
    </rPh>
    <rPh sb="2" eb="3">
      <t>チュウ</t>
    </rPh>
    <rPh sb="4" eb="5">
      <t>ジョ</t>
    </rPh>
    <phoneticPr fontId="2"/>
  </si>
  <si>
    <t>大西七星</t>
    <rPh sb="0" eb="2">
      <t>オオニシ</t>
    </rPh>
    <rPh sb="2" eb="3">
      <t>ナナ</t>
    </rPh>
    <rPh sb="3" eb="4">
      <t>ホシ</t>
    </rPh>
    <phoneticPr fontId="2"/>
  </si>
  <si>
    <t>宇田直時</t>
    <rPh sb="0" eb="2">
      <t>ウダ</t>
    </rPh>
    <rPh sb="2" eb="3">
      <t>スナオ</t>
    </rPh>
    <rPh sb="3" eb="4">
      <t>ジ</t>
    </rPh>
    <phoneticPr fontId="2"/>
  </si>
  <si>
    <t>続木太翔</t>
    <rPh sb="0" eb="2">
      <t>ツヅキ</t>
    </rPh>
    <rPh sb="2" eb="3">
      <t>フトシ</t>
    </rPh>
    <rPh sb="3" eb="4">
      <t>ショウ</t>
    </rPh>
    <phoneticPr fontId="2"/>
  </si>
  <si>
    <t>土居中
女１</t>
    <rPh sb="0" eb="2">
      <t>ドイ</t>
    </rPh>
    <rPh sb="2" eb="3">
      <t>チュウ</t>
    </rPh>
    <rPh sb="3" eb="4">
      <t>ミヤナカ</t>
    </rPh>
    <rPh sb="4" eb="5">
      <t>ジョ</t>
    </rPh>
    <phoneticPr fontId="2"/>
  </si>
  <si>
    <t>土居中
女２</t>
    <rPh sb="0" eb="2">
      <t>ドイ</t>
    </rPh>
    <rPh sb="2" eb="3">
      <t>チュウ</t>
    </rPh>
    <rPh sb="3" eb="4">
      <t>ミヤナカ</t>
    </rPh>
    <rPh sb="4" eb="5">
      <t>ジョ</t>
    </rPh>
    <phoneticPr fontId="2"/>
  </si>
  <si>
    <t>山内萌里</t>
    <rPh sb="0" eb="2">
      <t>ヤマウチ</t>
    </rPh>
    <rPh sb="2" eb="4">
      <t>モエリ</t>
    </rPh>
    <phoneticPr fontId="2"/>
  </si>
  <si>
    <t>髙橋七海</t>
    <rPh sb="0" eb="2">
      <t>タカハシ</t>
    </rPh>
    <rPh sb="2" eb="4">
      <t>ナナミ</t>
    </rPh>
    <phoneticPr fontId="2"/>
  </si>
  <si>
    <t>深川 秀</t>
    <rPh sb="0" eb="2">
      <t>フカガワ</t>
    </rPh>
    <rPh sb="3" eb="4">
      <t>シュウ</t>
    </rPh>
    <phoneticPr fontId="2"/>
  </si>
  <si>
    <t>小倉瑠倭</t>
    <rPh sb="0" eb="2">
      <t>オグラ</t>
    </rPh>
    <rPh sb="2" eb="3">
      <t>リュウ</t>
    </rPh>
    <rPh sb="3" eb="4">
      <t>イ</t>
    </rPh>
    <phoneticPr fontId="2"/>
  </si>
  <si>
    <t>三島高
１</t>
    <rPh sb="0" eb="2">
      <t>ミシマ</t>
    </rPh>
    <rPh sb="2" eb="3">
      <t>ダカ</t>
    </rPh>
    <phoneticPr fontId="2"/>
  </si>
  <si>
    <t>長原芽美</t>
    <rPh sb="0" eb="2">
      <t>ナガハラ</t>
    </rPh>
    <rPh sb="2" eb="3">
      <t>メ</t>
    </rPh>
    <rPh sb="3" eb="4">
      <t>ミ</t>
    </rPh>
    <phoneticPr fontId="2"/>
  </si>
  <si>
    <t>石川悠真</t>
    <rPh sb="0" eb="2">
      <t>イシカワ</t>
    </rPh>
    <rPh sb="2" eb="3">
      <t>ユウ</t>
    </rPh>
    <rPh sb="3" eb="4">
      <t>シン</t>
    </rPh>
    <phoneticPr fontId="2"/>
  </si>
  <si>
    <t>加藤直樹</t>
    <rPh sb="0" eb="2">
      <t>カトウ</t>
    </rPh>
    <rPh sb="2" eb="4">
      <t>ナオキ</t>
    </rPh>
    <phoneticPr fontId="2"/>
  </si>
  <si>
    <t>河村颯万</t>
    <rPh sb="0" eb="2">
      <t>カワムラ</t>
    </rPh>
    <rPh sb="2" eb="3">
      <t>ソウ</t>
    </rPh>
    <rPh sb="3" eb="4">
      <t>マン</t>
    </rPh>
    <phoneticPr fontId="2"/>
  </si>
  <si>
    <t>安藤寛太</t>
    <rPh sb="0" eb="2">
      <t>アンドウ</t>
    </rPh>
    <rPh sb="2" eb="3">
      <t>ヒロシ</t>
    </rPh>
    <rPh sb="3" eb="4">
      <t>ダイ</t>
    </rPh>
    <phoneticPr fontId="2"/>
  </si>
  <si>
    <t>脇 太翼</t>
    <rPh sb="0" eb="1">
      <t>ワキ</t>
    </rPh>
    <rPh sb="2" eb="3">
      <t>ダイ</t>
    </rPh>
    <rPh sb="3" eb="4">
      <t>ツバサ</t>
    </rPh>
    <phoneticPr fontId="2"/>
  </si>
  <si>
    <t>宇田幸竜</t>
    <rPh sb="0" eb="2">
      <t>ウダ</t>
    </rPh>
    <rPh sb="2" eb="3">
      <t>シアワ</t>
    </rPh>
    <rPh sb="3" eb="4">
      <t>リュウ</t>
    </rPh>
    <phoneticPr fontId="2"/>
  </si>
  <si>
    <t>２１点</t>
    <phoneticPr fontId="2"/>
  </si>
  <si>
    <t>新宮中
女２</t>
    <rPh sb="0" eb="2">
      <t>シングウ</t>
    </rPh>
    <rPh sb="2" eb="3">
      <t>チュウ</t>
    </rPh>
    <rPh sb="4" eb="5">
      <t>ジョ</t>
    </rPh>
    <phoneticPr fontId="2"/>
  </si>
  <si>
    <t>石川瑞夏</t>
    <rPh sb="0" eb="2">
      <t>イシカワ</t>
    </rPh>
    <rPh sb="2" eb="3">
      <t>ズイ</t>
    </rPh>
    <rPh sb="3" eb="4">
      <t>ナツ</t>
    </rPh>
    <phoneticPr fontId="2"/>
  </si>
  <si>
    <t>眞鍋小春</t>
    <rPh sb="0" eb="2">
      <t>マナベ</t>
    </rPh>
    <rPh sb="2" eb="4">
      <t>コハル</t>
    </rPh>
    <phoneticPr fontId="2"/>
  </si>
  <si>
    <t>土居中
２</t>
    <rPh sb="0" eb="2">
      <t>ドイ</t>
    </rPh>
    <rPh sb="2" eb="3">
      <t>チュウ</t>
    </rPh>
    <phoneticPr fontId="2"/>
  </si>
  <si>
    <t>三木空翔</t>
    <rPh sb="0" eb="2">
      <t>ミキ</t>
    </rPh>
    <rPh sb="2" eb="3">
      <t>ソラ</t>
    </rPh>
    <rPh sb="3" eb="4">
      <t>ショウ</t>
    </rPh>
    <phoneticPr fontId="2"/>
  </si>
  <si>
    <t>藤岡優雅</t>
    <rPh sb="0" eb="2">
      <t>フジオカ</t>
    </rPh>
    <rPh sb="2" eb="3">
      <t>ユウ</t>
    </rPh>
    <rPh sb="3" eb="4">
      <t>ガ</t>
    </rPh>
    <phoneticPr fontId="2"/>
  </si>
  <si>
    <t>三谷涼介</t>
    <rPh sb="0" eb="2">
      <t>ミタニ</t>
    </rPh>
    <rPh sb="2" eb="4">
      <t>リョウスケ</t>
    </rPh>
    <phoneticPr fontId="2"/>
  </si>
  <si>
    <t>篠原健吾</t>
    <rPh sb="0" eb="2">
      <t>シノハラ</t>
    </rPh>
    <rPh sb="2" eb="4">
      <t>ケンゴ</t>
    </rPh>
    <phoneticPr fontId="2"/>
  </si>
  <si>
    <t>Ｄ</t>
    <phoneticPr fontId="2"/>
  </si>
  <si>
    <t>Ｃ</t>
    <phoneticPr fontId="2"/>
  </si>
  <si>
    <t>D1</t>
    <phoneticPr fontId="2"/>
  </si>
  <si>
    <t>Ｂ</t>
    <phoneticPr fontId="2"/>
  </si>
  <si>
    <t>C1</t>
    <phoneticPr fontId="2"/>
  </si>
  <si>
    <t>B1</t>
    <phoneticPr fontId="2"/>
  </si>
  <si>
    <t>A1</t>
    <phoneticPr fontId="2"/>
  </si>
  <si>
    <t>Ａ</t>
    <phoneticPr fontId="2"/>
  </si>
  <si>
    <t>ｹﾞｰﾑ数</t>
    <rPh sb="4" eb="5">
      <t>スウ</t>
    </rPh>
    <phoneticPr fontId="2"/>
  </si>
  <si>
    <t>鈴木琴</t>
    <rPh sb="0" eb="2">
      <t>スズキ</t>
    </rPh>
    <rPh sb="2" eb="3">
      <t>コト</t>
    </rPh>
    <phoneticPr fontId="2"/>
  </si>
  <si>
    <t>橋本姫奈</t>
    <rPh sb="0" eb="2">
      <t>ハシモト</t>
    </rPh>
    <rPh sb="2" eb="4">
      <t>ヒナ</t>
    </rPh>
    <phoneticPr fontId="2"/>
  </si>
  <si>
    <t>佐古ひかり</t>
    <rPh sb="0" eb="2">
      <t>サコ</t>
    </rPh>
    <phoneticPr fontId="2"/>
  </si>
  <si>
    <t>篠原多輝</t>
    <rPh sb="0" eb="2">
      <t>シノハラ</t>
    </rPh>
    <rPh sb="2" eb="3">
      <t>タ</t>
    </rPh>
    <rPh sb="3" eb="4">
      <t>テル</t>
    </rPh>
    <phoneticPr fontId="2"/>
  </si>
  <si>
    <t>三島高
２</t>
    <rPh sb="0" eb="2">
      <t>ミシマ</t>
    </rPh>
    <rPh sb="2" eb="3">
      <t>ダカ</t>
    </rPh>
    <phoneticPr fontId="2"/>
  </si>
  <si>
    <t>遠藤司</t>
    <rPh sb="0" eb="2">
      <t>エンドウ</t>
    </rPh>
    <rPh sb="2" eb="3">
      <t>ツカサ</t>
    </rPh>
    <phoneticPr fontId="2"/>
  </si>
  <si>
    <t>村上寛大</t>
    <rPh sb="0" eb="2">
      <t>ムラカミ</t>
    </rPh>
    <rPh sb="2" eb="4">
      <t>カンダイ</t>
    </rPh>
    <phoneticPr fontId="2"/>
  </si>
  <si>
    <t>佐藤慎太郎</t>
    <rPh sb="0" eb="2">
      <t>サトウ</t>
    </rPh>
    <rPh sb="2" eb="5">
      <t>シンタロウ</t>
    </rPh>
    <phoneticPr fontId="2"/>
  </si>
  <si>
    <t>A3</t>
    <phoneticPr fontId="2"/>
  </si>
  <si>
    <t>C3</t>
    <phoneticPr fontId="2"/>
  </si>
  <si>
    <t>※高校３年生は一般で</t>
    <rPh sb="1" eb="3">
      <t>コウコウ</t>
    </rPh>
    <rPh sb="4" eb="6">
      <t>ネンセイ</t>
    </rPh>
    <rPh sb="7" eb="9">
      <t>イッパン</t>
    </rPh>
    <phoneticPr fontId="2"/>
  </si>
  <si>
    <t>　参加自由。</t>
    <rPh sb="1" eb="3">
      <t>サンカ</t>
    </rPh>
    <rPh sb="3" eb="5">
      <t>ジユウ</t>
    </rPh>
    <phoneticPr fontId="2"/>
  </si>
  <si>
    <t>（学生大会の結果は関係なし）</t>
    <rPh sb="1" eb="3">
      <t>ガクセイ</t>
    </rPh>
    <rPh sb="3" eb="5">
      <t>タイカイ</t>
    </rPh>
    <rPh sb="6" eb="8">
      <t>ケッカ</t>
    </rPh>
    <rPh sb="9" eb="11">
      <t>カンケイ</t>
    </rPh>
    <phoneticPr fontId="2"/>
  </si>
  <si>
    <t>監督推薦枠１～２名程度</t>
    <rPh sb="0" eb="2">
      <t>カントク</t>
    </rPh>
    <rPh sb="2" eb="4">
      <t>スイセン</t>
    </rPh>
    <rPh sb="4" eb="5">
      <t>ワク</t>
    </rPh>
    <rPh sb="8" eb="9">
      <t>メイ</t>
    </rPh>
    <rPh sb="9" eb="11">
      <t>テイド</t>
    </rPh>
    <phoneticPr fontId="2"/>
  </si>
  <si>
    <t>平成30年3月4日（日） 会長杯一般の部出場枠</t>
    <rPh sb="0" eb="2">
      <t>ヘイセイ</t>
    </rPh>
    <rPh sb="4" eb="5">
      <t>ネン</t>
    </rPh>
    <rPh sb="6" eb="7">
      <t>ガツ</t>
    </rPh>
    <rPh sb="8" eb="9">
      <t>ヒ</t>
    </rPh>
    <rPh sb="10" eb="11">
      <t>ヒ</t>
    </rPh>
    <rPh sb="13" eb="15">
      <t>カイチョウ</t>
    </rPh>
    <rPh sb="15" eb="16">
      <t>ハイ</t>
    </rPh>
    <rPh sb="16" eb="18">
      <t>イッパン</t>
    </rPh>
    <rPh sb="19" eb="20">
      <t>ブ</t>
    </rPh>
    <rPh sb="20" eb="22">
      <t>シュツジョウ</t>
    </rPh>
    <rPh sb="22" eb="23">
      <t>ワク</t>
    </rPh>
    <phoneticPr fontId="2"/>
  </si>
  <si>
    <t>H29.12.10結果</t>
    <rPh sb="9" eb="11">
      <t>ケッカ</t>
    </rPh>
    <phoneticPr fontId="2"/>
  </si>
  <si>
    <t>ａ</t>
  </si>
  <si>
    <t>ａ</t>
    <phoneticPr fontId="2"/>
  </si>
  <si>
    <t>ｂ</t>
  </si>
  <si>
    <t>ｂ</t>
    <phoneticPr fontId="2"/>
  </si>
  <si>
    <t>ｃ</t>
  </si>
  <si>
    <t>ｃ</t>
    <phoneticPr fontId="2"/>
  </si>
  <si>
    <t>ｄ</t>
  </si>
  <si>
    <t>ｄ</t>
    <phoneticPr fontId="2"/>
  </si>
  <si>
    <t>ｅ</t>
  </si>
  <si>
    <t>ｅ</t>
    <phoneticPr fontId="2"/>
  </si>
  <si>
    <t>ｆ</t>
  </si>
  <si>
    <t>ｆ</t>
    <phoneticPr fontId="2"/>
  </si>
  <si>
    <t>ｇ</t>
  </si>
  <si>
    <t>ｇ</t>
    <phoneticPr fontId="2"/>
  </si>
  <si>
    <t>ｈ</t>
  </si>
  <si>
    <t>ｈ</t>
    <phoneticPr fontId="2"/>
  </si>
  <si>
    <t>ﾀﾞﾌﾞﾙｽ ﾘｰｸﾞ戦</t>
    <rPh sb="11" eb="12">
      <t>セン</t>
    </rPh>
    <phoneticPr fontId="2"/>
  </si>
  <si>
    <t>④</t>
    <phoneticPr fontId="2"/>
  </si>
  <si>
    <t>第６回会長杯　市内学生ｼﾝｸﾞﾙｽ普及大会　H29.12.10（日）　対戦表</t>
    <rPh sb="0" eb="1">
      <t>ダイ</t>
    </rPh>
    <rPh sb="2" eb="3">
      <t>カイ</t>
    </rPh>
    <rPh sb="3" eb="5">
      <t>カイチョウ</t>
    </rPh>
    <rPh sb="5" eb="6">
      <t>ハイ</t>
    </rPh>
    <rPh sb="7" eb="9">
      <t>シナイ</t>
    </rPh>
    <rPh sb="9" eb="11">
      <t>ガクセイ</t>
    </rPh>
    <rPh sb="16" eb="18">
      <t>フキュウ</t>
    </rPh>
    <rPh sb="18" eb="20">
      <t>タイカイ</t>
    </rPh>
    <rPh sb="20" eb="21">
      <t>　</t>
    </rPh>
    <rPh sb="32" eb="33">
      <t>）</t>
    </rPh>
    <rPh sb="35" eb="37">
      <t>タイセン</t>
    </rPh>
    <rPh sb="37" eb="38">
      <t>ヒョウ</t>
    </rPh>
    <phoneticPr fontId="2"/>
  </si>
  <si>
    <t>最終順位</t>
    <rPh sb="0" eb="2">
      <t>サイシュウ</t>
    </rPh>
    <rPh sb="2" eb="4">
      <t>ジュンイ</t>
    </rPh>
    <phoneticPr fontId="2"/>
  </si>
  <si>
    <t>A2</t>
    <phoneticPr fontId="2"/>
  </si>
  <si>
    <t>A4</t>
    <phoneticPr fontId="2"/>
  </si>
  <si>
    <t>B2</t>
    <phoneticPr fontId="2"/>
  </si>
  <si>
    <t>B3</t>
    <phoneticPr fontId="2"/>
  </si>
  <si>
    <t>B4</t>
    <phoneticPr fontId="2"/>
  </si>
  <si>
    <t>C2</t>
    <phoneticPr fontId="2"/>
  </si>
  <si>
    <t>C4</t>
    <phoneticPr fontId="2"/>
  </si>
  <si>
    <t>D2</t>
    <phoneticPr fontId="2"/>
  </si>
  <si>
    <t>D3</t>
    <phoneticPr fontId="2"/>
  </si>
  <si>
    <t>D4</t>
    <phoneticPr fontId="2"/>
  </si>
  <si>
    <t>賞</t>
    <rPh sb="0" eb="1">
      <t>ショウ</t>
    </rPh>
    <phoneticPr fontId="2"/>
  </si>
  <si>
    <t>賞品</t>
    <rPh sb="0" eb="2">
      <t>ショウヒン</t>
    </rPh>
    <phoneticPr fontId="2"/>
  </si>
  <si>
    <t>シャトル10本</t>
    <rPh sb="6" eb="7">
      <t>ホン</t>
    </rPh>
    <phoneticPr fontId="2"/>
  </si>
  <si>
    <t>シャトル</t>
    <phoneticPr fontId="2"/>
  </si>
  <si>
    <t>10本×3480円</t>
    <rPh sb="2" eb="3">
      <t>ホン</t>
    </rPh>
    <rPh sb="8" eb="9">
      <t>エン</t>
    </rPh>
    <phoneticPr fontId="2"/>
  </si>
  <si>
    <t>第６回会長杯 市内学生シングルス普及大会</t>
    <rPh sb="3" eb="5">
      <t>カイチョウ</t>
    </rPh>
    <rPh sb="5" eb="6">
      <t>ハイ</t>
    </rPh>
    <rPh sb="9" eb="11">
      <t>ガクセイ</t>
    </rPh>
    <phoneticPr fontId="2"/>
  </si>
  <si>
    <t>三島高
女１</t>
    <rPh sb="0" eb="2">
      <t>ミシマ</t>
    </rPh>
    <rPh sb="2" eb="3">
      <t>ダカ</t>
    </rPh>
    <rPh sb="4" eb="5">
      <t>オンナ</t>
    </rPh>
    <phoneticPr fontId="2"/>
  </si>
  <si>
    <t>小３女</t>
    <rPh sb="0" eb="1">
      <t>ショウ</t>
    </rPh>
    <rPh sb="2" eb="3">
      <t>オンナ</t>
    </rPh>
    <phoneticPr fontId="2"/>
  </si>
  <si>
    <t>藤田佳乃</t>
    <phoneticPr fontId="2"/>
  </si>
  <si>
    <t>内田大登</t>
    <rPh sb="0" eb="2">
      <t>ウチダ</t>
    </rPh>
    <rPh sb="2" eb="3">
      <t>ダイ</t>
    </rPh>
    <rPh sb="3" eb="4">
      <t>ノボ</t>
    </rPh>
    <phoneticPr fontId="2"/>
  </si>
  <si>
    <t>え</t>
    <phoneticPr fontId="2"/>
  </si>
  <si>
    <t>か</t>
    <phoneticPr fontId="2"/>
  </si>
  <si>
    <t>く</t>
    <phoneticPr fontId="2"/>
  </si>
  <si>
    <t>宇田朋章</t>
    <rPh sb="0" eb="2">
      <t>ウダ</t>
    </rPh>
    <rPh sb="2" eb="3">
      <t>トモ</t>
    </rPh>
    <rPh sb="3" eb="4">
      <t>ショウ</t>
    </rPh>
    <phoneticPr fontId="2"/>
  </si>
  <si>
    <t>15:15頃には、解散して自由練習。</t>
    <rPh sb="5" eb="6">
      <t>コロ</t>
    </rPh>
    <rPh sb="9" eb="11">
      <t>カイサン</t>
    </rPh>
    <rPh sb="13" eb="15">
      <t>ジユウ</t>
    </rPh>
    <rPh sb="15" eb="17">
      <t>レンシュウ</t>
    </rPh>
    <phoneticPr fontId="2"/>
  </si>
  <si>
    <t>机2 椅子3込み</t>
    <rPh sb="0" eb="1">
      <t>ツクエ</t>
    </rPh>
    <rPh sb="3" eb="5">
      <t>イス</t>
    </rPh>
    <rPh sb="6" eb="7">
      <t>コミ</t>
    </rPh>
    <phoneticPr fontId="2"/>
  </si>
  <si>
    <t>賞品</t>
    <rPh sb="0" eb="2">
      <t>ショウヒン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</si>
  <si>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</si>
  <si>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</si>
  <si>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協会支払い済み</t>
    <rPh sb="0" eb="2">
      <t>キョウカイ</t>
    </rPh>
    <rPh sb="2" eb="4">
      <t>シハラ</t>
    </rPh>
    <rPh sb="5" eb="6">
      <t>ス</t>
    </rPh>
    <phoneticPr fontId="2"/>
  </si>
  <si>
    <t>未</t>
    <rPh sb="0" eb="1">
      <t>ミ</t>
    </rPh>
    <phoneticPr fontId="2"/>
  </si>
  <si>
    <t>3.400+2,634+2,470＝</t>
    <phoneticPr fontId="2"/>
  </si>
  <si>
    <t>33名×1000円</t>
    <rPh sb="2" eb="3">
      <t>メイ</t>
    </rPh>
    <rPh sb="8" eb="9">
      <t>エン</t>
    </rPh>
    <phoneticPr fontId="2"/>
  </si>
  <si>
    <t>（収入）－（支払）＝　</t>
    <rPh sb="1" eb="3">
      <t>シュウニュウ</t>
    </rPh>
    <rPh sb="6" eb="8">
      <t>シハラ</t>
    </rPh>
    <phoneticPr fontId="2"/>
  </si>
  <si>
    <t xml:space="preserve">  H29年12月10日(日)　参加人数33名</t>
    <phoneticPr fontId="2"/>
  </si>
  <si>
    <t>34名×100円</t>
    <rPh sb="2" eb="3">
      <t>メイ</t>
    </rPh>
    <rPh sb="7" eb="8">
      <t>エン</t>
    </rPh>
    <phoneticPr fontId="2"/>
  </si>
  <si>
    <t>昼食
（45～50分）</t>
    <rPh sb="0" eb="2">
      <t>チュウショク</t>
    </rPh>
    <rPh sb="9" eb="10">
      <t>フン</t>
    </rPh>
    <phoneticPr fontId="2"/>
  </si>
  <si>
    <t>ﾎﾞﾛ羽根は高校中心に分けた。</t>
    <rPh sb="3" eb="5">
      <t>ハネ</t>
    </rPh>
    <rPh sb="6" eb="8">
      <t>コウコウ</t>
    </rPh>
    <rPh sb="8" eb="10">
      <t>チュウシン</t>
    </rPh>
    <rPh sb="11" eb="12">
      <t>ワ</t>
    </rPh>
    <phoneticPr fontId="2"/>
  </si>
  <si>
    <t>羽根約8本使用。約2本自由練習にて使用。</t>
    <rPh sb="0" eb="2">
      <t>ハネ</t>
    </rPh>
    <rPh sb="2" eb="3">
      <t>ヤク</t>
    </rPh>
    <rPh sb="4" eb="5">
      <t>ホン</t>
    </rPh>
    <rPh sb="5" eb="7">
      <t>シヨウ</t>
    </rPh>
    <rPh sb="8" eb="9">
      <t>ヤク</t>
    </rPh>
    <rPh sb="10" eb="11">
      <t>ホン</t>
    </rPh>
    <rPh sb="11" eb="13">
      <t>ジユウ</t>
    </rPh>
    <rPh sb="13" eb="15">
      <t>レンシュウ</t>
    </rPh>
    <rPh sb="17" eb="19">
      <t>シヨウ</t>
    </rPh>
    <phoneticPr fontId="2"/>
  </si>
  <si>
    <t>体育館机等</t>
    <rPh sb="0" eb="3">
      <t>タイイクカン</t>
    </rPh>
    <rPh sb="3" eb="4">
      <t>ツクエ</t>
    </rPh>
    <rPh sb="4" eb="5">
      <t>トウ</t>
    </rPh>
    <phoneticPr fontId="2"/>
  </si>
  <si>
    <r>
      <rPr>
        <sz val="48"/>
        <rFont val="ＭＳ Ｐゴシック"/>
        <family val="3"/>
        <charset val="128"/>
      </rPr>
      <t>①</t>
    </r>
    <r>
      <rPr>
        <sz val="36"/>
        <rFont val="ＭＳ Ｐゴシック"/>
        <family val="3"/>
        <charset val="128"/>
      </rPr>
      <t>ﾘｰｸﾞ戦</t>
    </r>
    <rPh sb="5" eb="6">
      <t>セン</t>
    </rPh>
    <phoneticPr fontId="2"/>
  </si>
  <si>
    <r>
      <rPr>
        <sz val="48"/>
        <rFont val="ＭＳ Ｐゴシック"/>
        <family val="3"/>
        <charset val="128"/>
      </rPr>
      <t>②</t>
    </r>
    <r>
      <rPr>
        <sz val="36"/>
        <rFont val="ＭＳ Ｐゴシック"/>
        <family val="3"/>
        <charset val="128"/>
      </rPr>
      <t>ﾘｰｸﾞ戦</t>
    </r>
    <rPh sb="5" eb="6">
      <t>セン</t>
    </rPh>
    <phoneticPr fontId="2"/>
  </si>
  <si>
    <t>学生
のみ</t>
    <rPh sb="0" eb="2">
      <t>ガクセイ</t>
    </rPh>
    <phoneticPr fontId="2"/>
  </si>
  <si>
    <t>-</t>
    <phoneticPr fontId="2"/>
  </si>
  <si>
    <t>ｷｹﾝ</t>
    <phoneticPr fontId="2"/>
  </si>
  <si>
    <t>支出の未の合計（今井請求金額）</t>
    <rPh sb="0" eb="2">
      <t>シシュツ</t>
    </rPh>
    <rPh sb="3" eb="4">
      <t>ミ</t>
    </rPh>
    <rPh sb="5" eb="7">
      <t>ゴウケイ</t>
    </rPh>
    <rPh sb="8" eb="10">
      <t>イマイ</t>
    </rPh>
    <rPh sb="10" eb="12">
      <t>セイキュウ</t>
    </rPh>
    <rPh sb="12" eb="1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</si>
</sst>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176" formatCode="&quot;×&quot;#,##0&quot;円&quot;"/>
    <numFmt numFmtId="177" formatCode="&quot;&quot;#,##0&quot; 円&quot;"/>
    <numFmt numFmtId="178" formatCode="&quot;&quot;0&quot;円/本&quot;"/>
    <numFmt numFmtId="179" formatCode="&quot;&quot;0&quot;位&quot;"/>
    <numFmt numFmtId="180" formatCode="&quot;&quot;@&quot;位&quot;"/>
    <numFmt numFmtId="181" formatCode="&quot;&quot;0&quot;ｹﾞｰﾑ&quot;"/>
    <numFmt numFmtId="182" formatCode="&quot;（計&quot;0&quot;ｹﾞｰﾑ）&quot;"/>
    <numFmt numFmtId="183" formatCode="&quot;ｼｬﾄﾙ計&quot;0&quot;個&quot;"/>
    <numFmt numFmtId="184" formatCode="&quot;1人&quot;0&quot;ｹﾞｰﾑ&quot;"/>
    <numFmt numFmtId="185" formatCode="&quot;(&quot;0.0&quot;本)&quot;"/>
    <numFmt numFmtId="186" formatCode="&quot;&quot;#,##0&quot;円&quot;"/>
    <numFmt numFmtId="187" formatCode="&quot;ｹﾞｰﾑ数合計&quot;0&quot;個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明朝"/>
      <family val="1"/>
      <charset val="128"/>
    </font>
    <font>
      <sz val="2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標準明朝"/>
      <family val="1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36"/>
      <name val="ＭＳ Ｐゴシック"/>
      <family val="3"/>
      <charset val="128"/>
    </font>
    <font>
      <sz val="90"/>
      <name val="ＭＳ Ｐゴシック"/>
      <family val="3"/>
      <charset val="128"/>
    </font>
    <font>
      <sz val="28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b/>
      <sz val="15"/>
      <color rgb="FF64000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36"/>
      <name val="ＭＳ Ｐゴシック"/>
      <family val="3"/>
      <charset val="128"/>
    </font>
    <font>
      <sz val="15"/>
      <color rgb="FF640000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A3A3"/>
        <bgColor indexed="64"/>
      </patternFill>
    </fill>
    <fill>
      <patternFill patternType="solid">
        <fgColor rgb="FFFFA3A3"/>
        <bgColor indexed="4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45"/>
      </patternFill>
    </fill>
    <fill>
      <patternFill patternType="solid">
        <fgColor rgb="FFE1FFE1"/>
        <bgColor indexed="45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theme="1"/>
      </left>
      <right/>
      <top style="medium">
        <color theme="1"/>
      </top>
      <bottom style="double">
        <color rgb="FF00B050"/>
      </bottom>
      <diagonal/>
    </border>
    <border>
      <left/>
      <right style="medium">
        <color theme="1"/>
      </right>
      <top style="medium">
        <color theme="1"/>
      </top>
      <bottom style="double">
        <color rgb="FF00B050"/>
      </bottom>
      <diagonal/>
    </border>
    <border>
      <left style="thin">
        <color theme="1"/>
      </left>
      <right/>
      <top style="double">
        <color rgb="FF0070C0"/>
      </top>
      <bottom style="double">
        <color rgb="FF0070C0"/>
      </bottom>
      <diagonal/>
    </border>
    <border>
      <left/>
      <right style="medium">
        <color theme="1"/>
      </right>
      <top style="double">
        <color rgb="FF0070C0"/>
      </top>
      <bottom style="double">
        <color rgb="FF0070C0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rgb="FF00B050"/>
      </top>
      <bottom style="double">
        <color rgb="FF00B050"/>
      </bottom>
      <diagonal/>
    </border>
    <border>
      <left/>
      <right style="medium">
        <color theme="1"/>
      </right>
      <top style="double">
        <color rgb="FF00B050"/>
      </top>
      <bottom style="double">
        <color rgb="FF00B050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double">
        <color rgb="FF0070C0"/>
      </top>
      <bottom/>
      <diagonal/>
    </border>
    <border>
      <left/>
      <right style="medium">
        <color theme="1"/>
      </right>
      <top style="double">
        <color rgb="FF0070C0"/>
      </top>
      <bottom/>
      <diagonal/>
    </border>
    <border>
      <left style="thin">
        <color theme="1"/>
      </left>
      <right/>
      <top style="double">
        <color rgb="FF00B050"/>
      </top>
      <bottom/>
      <diagonal/>
    </border>
    <border>
      <left/>
      <right style="medium">
        <color theme="1"/>
      </right>
      <top style="double">
        <color rgb="FF00B050"/>
      </top>
      <bottom/>
      <diagonal/>
    </border>
    <border>
      <left style="thin">
        <color theme="1"/>
      </left>
      <right/>
      <top/>
      <bottom style="double">
        <color rgb="FF00B050"/>
      </bottom>
      <diagonal/>
    </border>
    <border>
      <left/>
      <right style="medium">
        <color theme="1"/>
      </right>
      <top/>
      <bottom style="double">
        <color rgb="FF00B050"/>
      </bottom>
      <diagonal/>
    </border>
    <border>
      <left style="thin">
        <color theme="1"/>
      </left>
      <right/>
      <top style="medium">
        <color theme="1"/>
      </top>
      <bottom style="double">
        <color rgb="FF0070C0"/>
      </bottom>
      <diagonal/>
    </border>
    <border>
      <left/>
      <right style="medium">
        <color theme="1"/>
      </right>
      <top style="medium">
        <color theme="1"/>
      </top>
      <bottom style="double">
        <color rgb="FF0070C0"/>
      </bottom>
      <diagonal/>
    </border>
    <border>
      <left style="thin">
        <color theme="1"/>
      </left>
      <right/>
      <top style="double">
        <color rgb="FF0070C0"/>
      </top>
      <bottom style="medium">
        <color theme="1"/>
      </bottom>
      <diagonal/>
    </border>
    <border>
      <left/>
      <right style="medium">
        <color theme="1"/>
      </right>
      <top style="double">
        <color rgb="FF0070C0"/>
      </top>
      <bottom style="medium">
        <color theme="1"/>
      </bottom>
      <diagonal/>
    </border>
    <border>
      <left style="thin">
        <color theme="1"/>
      </left>
      <right/>
      <top style="double">
        <color rgb="FF00B050"/>
      </top>
      <bottom style="medium">
        <color theme="1"/>
      </bottom>
      <diagonal/>
    </border>
    <border>
      <left/>
      <right style="medium">
        <color theme="1"/>
      </right>
      <top style="double">
        <color rgb="FF00B050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double">
        <color rgb="FF00B050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double">
        <color rgb="FF00B050"/>
      </top>
      <bottom style="double">
        <color rgb="FF00B050"/>
      </bottom>
      <diagonal/>
    </border>
    <border>
      <left style="medium">
        <color theme="1"/>
      </left>
      <right/>
      <top style="double">
        <color rgb="FF0070C0"/>
      </top>
      <bottom style="double">
        <color rgb="FF0070C0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double">
        <color rgb="FF0070C0"/>
      </bottom>
      <diagonal/>
    </border>
    <border>
      <left/>
      <right style="medium">
        <color theme="1"/>
      </right>
      <top/>
      <bottom style="double">
        <color rgb="FF0070C0"/>
      </bottom>
      <diagonal/>
    </border>
    <border>
      <left style="medium">
        <color theme="1"/>
      </left>
      <right/>
      <top/>
      <bottom style="double">
        <color rgb="FF00B050"/>
      </bottom>
      <diagonal/>
    </border>
    <border>
      <left style="medium">
        <color theme="1"/>
      </left>
      <right/>
      <top style="medium">
        <color theme="1"/>
      </top>
      <bottom style="double">
        <color rgb="FF0070C0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double">
        <color rgb="FF00B050"/>
      </top>
      <bottom style="medium">
        <color theme="1"/>
      </bottom>
      <diagonal/>
    </border>
    <border>
      <left style="double">
        <color rgb="FF0070C0"/>
      </left>
      <right/>
      <top style="thin">
        <color indexed="64"/>
      </top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double">
        <color rgb="FF0070C0"/>
      </left>
      <right/>
      <top style="thick">
        <color indexed="64"/>
      </top>
      <bottom style="double">
        <color rgb="FF0070C0"/>
      </bottom>
      <diagonal/>
    </border>
    <border>
      <left/>
      <right style="thick">
        <color indexed="64"/>
      </right>
      <top style="thick">
        <color indexed="64"/>
      </top>
      <bottom style="double">
        <color rgb="FF0070C0"/>
      </bottom>
      <diagonal/>
    </border>
    <border>
      <left/>
      <right style="thick">
        <color indexed="64"/>
      </right>
      <top style="double">
        <color rgb="FF0070C0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rgb="FF0070C0"/>
      </bottom>
      <diagonal/>
    </border>
    <border>
      <left/>
      <right style="thick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00B050"/>
      </left>
      <right/>
      <top style="thick">
        <color indexed="64"/>
      </top>
      <bottom style="double">
        <color rgb="FF00B050"/>
      </bottom>
      <diagonal/>
    </border>
    <border>
      <left/>
      <right style="thick">
        <color indexed="64"/>
      </right>
      <top style="thick">
        <color indexed="64"/>
      </top>
      <bottom style="double">
        <color rgb="FF00B050"/>
      </bottom>
      <diagonal/>
    </border>
    <border>
      <left/>
      <right style="thick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thick">
        <color indexed="64"/>
      </bottom>
      <diagonal/>
    </border>
    <border>
      <left/>
      <right style="thick">
        <color indexed="64"/>
      </right>
      <top style="double">
        <color rgb="FF00B050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 style="thick">
        <color indexed="64"/>
      </bottom>
      <diagonal/>
    </border>
    <border>
      <left/>
      <right style="thick">
        <color indexed="64"/>
      </right>
      <top style="double">
        <color rgb="FF0070C0"/>
      </top>
      <bottom style="thick">
        <color indexed="64"/>
      </bottom>
      <diagonal/>
    </border>
    <border>
      <left/>
      <right/>
      <top style="double">
        <color rgb="FF0070C0"/>
      </top>
      <bottom style="double">
        <color rgb="FF0070C0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0" fontId="8" fillId="0" borderId="0" applyBorder="0"/>
    <xf numFmtId="0" fontId="8" fillId="0" borderId="0" applyBorder="0"/>
    <xf numFmtId="0" fontId="7" fillId="0" borderId="0">
      <alignment vertical="center"/>
    </xf>
    <xf numFmtId="0" fontId="7" fillId="0" borderId="0"/>
    <xf numFmtId="0" fontId="8" fillId="0" borderId="0" applyBorder="0"/>
    <xf numFmtId="0" fontId="25" fillId="0" borderId="0">
      <alignment vertical="center"/>
    </xf>
    <xf numFmtId="38" fontId="1" fillId="0" borderId="0" applyFont="0" applyFill="0" applyBorder="0" applyAlignment="0" applyProtection="0"/>
  </cellStyleXfs>
  <cellXfs count="349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27" fillId="2" borderId="10" xfId="0" applyFont="1" applyFill="1" applyBorder="1" applyAlignment="1">
      <alignment horizontal="center" vertical="center" wrapText="1" shrinkToFit="1"/>
    </xf>
    <xf numFmtId="0" fontId="27" fillId="2" borderId="1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horizontal="left" vertical="center"/>
    </xf>
    <xf numFmtId="178" fontId="0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 shrinkToFit="1"/>
    </xf>
    <xf numFmtId="20" fontId="12" fillId="2" borderId="7" xfId="0" applyNumberFormat="1" applyFont="1" applyFill="1" applyBorder="1" applyAlignment="1">
      <alignment vertical="center" shrinkToFi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 shrinkToFit="1"/>
    </xf>
    <xf numFmtId="20" fontId="12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20" fontId="12" fillId="2" borderId="0" xfId="0" applyNumberFormat="1" applyFont="1" applyFill="1" applyBorder="1" applyAlignment="1">
      <alignment vertical="center" shrinkToFit="1"/>
    </xf>
    <xf numFmtId="181" fontId="12" fillId="2" borderId="0" xfId="0" applyNumberFormat="1" applyFont="1" applyFill="1" applyAlignment="1">
      <alignment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7" fillId="2" borderId="17" xfId="0" applyFont="1" applyFill="1" applyBorder="1" applyAlignment="1">
      <alignment horizontal="center" vertical="center" shrinkToFit="1"/>
    </xf>
    <xf numFmtId="180" fontId="19" fillId="2" borderId="19" xfId="2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 shrinkToFit="1"/>
    </xf>
    <xf numFmtId="0" fontId="20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30" fillId="6" borderId="10" xfId="0" applyFont="1" applyFill="1" applyBorder="1" applyAlignment="1">
      <alignment horizontal="center" vertical="center" wrapText="1" shrinkToFit="1"/>
    </xf>
    <xf numFmtId="0" fontId="27" fillId="8" borderId="10" xfId="0" applyFont="1" applyFill="1" applyBorder="1" applyAlignment="1">
      <alignment horizontal="center" vertical="center" wrapText="1" shrinkToFit="1"/>
    </xf>
    <xf numFmtId="0" fontId="27" fillId="8" borderId="11" xfId="0" applyFont="1" applyFill="1" applyBorder="1" applyAlignment="1">
      <alignment horizontal="center" vertical="center" shrinkToFit="1"/>
    </xf>
    <xf numFmtId="0" fontId="27" fillId="7" borderId="27" xfId="0" applyFont="1" applyFill="1" applyBorder="1" applyAlignment="1">
      <alignment horizontal="center" vertical="center" shrinkToFit="1"/>
    </xf>
    <xf numFmtId="0" fontId="27" fillId="7" borderId="26" xfId="0" applyFont="1" applyFill="1" applyBorder="1" applyAlignment="1">
      <alignment horizontal="center" vertical="center" wrapText="1" shrinkToFit="1"/>
    </xf>
    <xf numFmtId="0" fontId="27" fillId="9" borderId="28" xfId="0" applyFont="1" applyFill="1" applyBorder="1" applyAlignment="1">
      <alignment horizontal="center" vertical="center" wrapText="1" shrinkToFit="1"/>
    </xf>
    <xf numFmtId="0" fontId="27" fillId="9" borderId="29" xfId="0" applyFont="1" applyFill="1" applyBorder="1" applyAlignment="1">
      <alignment horizontal="center" vertical="center" shrinkToFit="1"/>
    </xf>
    <xf numFmtId="0" fontId="27" fillId="10" borderId="29" xfId="0" applyFont="1" applyFill="1" applyBorder="1" applyAlignment="1">
      <alignment horizontal="center" vertical="center" shrinkToFit="1"/>
    </xf>
    <xf numFmtId="0" fontId="27" fillId="11" borderId="11" xfId="0" applyFont="1" applyFill="1" applyBorder="1" applyAlignment="1">
      <alignment horizontal="center" vertical="center" shrinkToFit="1"/>
    </xf>
    <xf numFmtId="0" fontId="27" fillId="11" borderId="10" xfId="0" applyFont="1" applyFill="1" applyBorder="1" applyAlignment="1">
      <alignment horizontal="center" vertical="center" wrapText="1" shrinkToFit="1"/>
    </xf>
    <xf numFmtId="0" fontId="27" fillId="9" borderId="1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 shrinkToFit="1"/>
    </xf>
    <xf numFmtId="0" fontId="27" fillId="8" borderId="4" xfId="0" applyFont="1" applyFill="1" applyBorder="1" applyAlignment="1">
      <alignment horizontal="center" vertical="center" shrinkToFit="1"/>
    </xf>
    <xf numFmtId="182" fontId="12" fillId="2" borderId="0" xfId="0" applyNumberFormat="1" applyFont="1" applyFill="1" applyAlignment="1">
      <alignment horizontal="left" vertical="center" shrinkToFit="1"/>
    </xf>
    <xf numFmtId="57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82" fontId="12" fillId="2" borderId="0" xfId="0" applyNumberFormat="1" applyFont="1" applyFill="1" applyAlignment="1">
      <alignment vertical="center" shrinkToFit="1"/>
    </xf>
    <xf numFmtId="180" fontId="19" fillId="2" borderId="7" xfId="2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34" fillId="2" borderId="0" xfId="0" applyFont="1" applyFill="1" applyAlignment="1">
      <alignment horizontal="left"/>
    </xf>
    <xf numFmtId="0" fontId="24" fillId="2" borderId="0" xfId="0" applyFont="1" applyFill="1" applyBorder="1" applyAlignment="1">
      <alignment vertical="center"/>
    </xf>
    <xf numFmtId="180" fontId="19" fillId="2" borderId="10" xfId="2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177" fontId="0" fillId="2" borderId="9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27" fillId="9" borderId="26" xfId="0" applyFont="1" applyFill="1" applyBorder="1" applyAlignment="1">
      <alignment horizontal="center" vertical="center" wrapText="1" shrinkToFit="1"/>
    </xf>
    <xf numFmtId="0" fontId="27" fillId="7" borderId="28" xfId="0" applyFont="1" applyFill="1" applyBorder="1" applyAlignment="1">
      <alignment horizontal="center" vertical="center" wrapText="1" shrinkToFit="1"/>
    </xf>
    <xf numFmtId="0" fontId="30" fillId="6" borderId="26" xfId="0" applyFont="1" applyFill="1" applyBorder="1" applyAlignment="1">
      <alignment horizontal="center" vertical="center" wrapText="1" shrinkToFit="1"/>
    </xf>
    <xf numFmtId="0" fontId="27" fillId="7" borderId="10" xfId="0" applyFont="1" applyFill="1" applyBorder="1" applyAlignment="1">
      <alignment horizontal="center" vertical="center" wrapText="1" shrinkToFit="1"/>
    </xf>
    <xf numFmtId="0" fontId="27" fillId="4" borderId="10" xfId="0" applyFont="1" applyFill="1" applyBorder="1" applyAlignment="1">
      <alignment horizontal="center" vertical="center" wrapText="1" shrinkToFit="1"/>
    </xf>
    <xf numFmtId="0" fontId="27" fillId="9" borderId="10" xfId="0" applyFont="1" applyFill="1" applyBorder="1" applyAlignment="1">
      <alignment horizontal="center" vertical="center" wrapText="1" shrinkToFit="1"/>
    </xf>
    <xf numFmtId="0" fontId="27" fillId="5" borderId="28" xfId="0" applyFont="1" applyFill="1" applyBorder="1" applyAlignment="1">
      <alignment horizontal="center" vertical="center" wrapText="1" shrinkToFit="1"/>
    </xf>
    <xf numFmtId="0" fontId="27" fillId="4" borderId="28" xfId="0" applyFont="1" applyFill="1" applyBorder="1" applyAlignment="1">
      <alignment horizontal="center" vertical="center" wrapText="1"/>
    </xf>
    <xf numFmtId="0" fontId="27" fillId="9" borderId="27" xfId="0" applyFont="1" applyFill="1" applyBorder="1" applyAlignment="1">
      <alignment horizontal="center" vertical="center" shrinkToFit="1"/>
    </xf>
    <xf numFmtId="0" fontId="27" fillId="7" borderId="29" xfId="0" applyFont="1" applyFill="1" applyBorder="1" applyAlignment="1">
      <alignment horizontal="center" vertical="center" shrinkToFit="1"/>
    </xf>
    <xf numFmtId="0" fontId="27" fillId="7" borderId="11" xfId="0" applyFont="1" applyFill="1" applyBorder="1" applyAlignment="1">
      <alignment horizontal="center" vertical="center" shrinkToFit="1"/>
    </xf>
    <xf numFmtId="0" fontId="27" fillId="9" borderId="11" xfId="0" applyFont="1" applyFill="1" applyBorder="1" applyAlignment="1">
      <alignment horizontal="center" vertical="center" shrinkToFit="1"/>
    </xf>
    <xf numFmtId="0" fontId="27" fillId="11" borderId="29" xfId="0" applyFont="1" applyFill="1" applyBorder="1" applyAlignment="1">
      <alignment horizontal="center" vertical="center" shrinkToFit="1"/>
    </xf>
    <xf numFmtId="0" fontId="27" fillId="9" borderId="29" xfId="0" applyFont="1" applyFill="1" applyBorder="1" applyAlignment="1">
      <alignment horizontal="center" vertical="center"/>
    </xf>
    <xf numFmtId="0" fontId="27" fillId="10" borderId="11" xfId="0" applyFont="1" applyFill="1" applyBorder="1" applyAlignment="1">
      <alignment horizontal="center" vertical="center" shrinkToFit="1"/>
    </xf>
    <xf numFmtId="0" fontId="27" fillId="2" borderId="31" xfId="0" applyFont="1" applyFill="1" applyBorder="1" applyAlignment="1">
      <alignment horizontal="center" vertical="center" wrapText="1" shrinkToFit="1"/>
    </xf>
    <xf numFmtId="0" fontId="27" fillId="2" borderId="3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82" fontId="12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left"/>
    </xf>
    <xf numFmtId="183" fontId="12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 wrapText="1" shrinkToFit="1"/>
    </xf>
    <xf numFmtId="0" fontId="27" fillId="8" borderId="9" xfId="0" applyFont="1" applyFill="1" applyBorder="1" applyAlignment="1">
      <alignment horizontal="center" vertical="center" shrinkToFit="1"/>
    </xf>
    <xf numFmtId="186" fontId="14" fillId="2" borderId="0" xfId="0" applyNumberFormat="1" applyFont="1" applyFill="1" applyAlignment="1">
      <alignment horizontal="center" vertical="center" shrinkToFit="1"/>
    </xf>
    <xf numFmtId="186" fontId="14" fillId="2" borderId="4" xfId="1" applyNumberFormat="1" applyFont="1" applyFill="1" applyBorder="1" applyAlignment="1">
      <alignment horizontal="center" vertical="center" shrinkToFit="1"/>
    </xf>
    <xf numFmtId="186" fontId="14" fillId="2" borderId="6" xfId="1" applyNumberFormat="1" applyFont="1" applyFill="1" applyBorder="1" applyAlignment="1">
      <alignment horizontal="center" vertical="center" shrinkToFit="1"/>
    </xf>
    <xf numFmtId="186" fontId="14" fillId="2" borderId="9" xfId="1" applyNumberFormat="1" applyFont="1" applyFill="1" applyBorder="1" applyAlignment="1">
      <alignment horizontal="center" vertical="center" shrinkToFit="1"/>
    </xf>
    <xf numFmtId="183" fontId="12" fillId="2" borderId="0" xfId="0" applyNumberFormat="1" applyFont="1" applyFill="1" applyAlignment="1">
      <alignment horizontal="center" vertical="center"/>
    </xf>
    <xf numFmtId="182" fontId="12" fillId="2" borderId="0" xfId="0" applyNumberFormat="1" applyFont="1" applyFill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 shrinkToFit="1"/>
    </xf>
    <xf numFmtId="0" fontId="36" fillId="2" borderId="11" xfId="0" applyFont="1" applyFill="1" applyBorder="1" applyAlignment="1">
      <alignment horizontal="center" vertical="center" shrinkToFit="1"/>
    </xf>
    <xf numFmtId="0" fontId="36" fillId="2" borderId="27" xfId="0" applyFont="1" applyFill="1" applyBorder="1" applyAlignment="1">
      <alignment horizontal="center" vertical="center"/>
    </xf>
    <xf numFmtId="180" fontId="19" fillId="2" borderId="15" xfId="2" applyNumberFormat="1" applyFont="1" applyFill="1" applyBorder="1" applyAlignment="1">
      <alignment horizontal="center" vertical="center"/>
    </xf>
    <xf numFmtId="180" fontId="19" fillId="2" borderId="41" xfId="2" applyNumberFormat="1" applyFont="1" applyFill="1" applyBorder="1" applyAlignment="1">
      <alignment horizontal="center" vertical="center"/>
    </xf>
    <xf numFmtId="0" fontId="27" fillId="9" borderId="42" xfId="0" applyFont="1" applyFill="1" applyBorder="1" applyAlignment="1">
      <alignment horizontal="center" vertical="center" wrapText="1" shrinkToFit="1"/>
    </xf>
    <xf numFmtId="0" fontId="27" fillId="9" borderId="43" xfId="0" applyFont="1" applyFill="1" applyBorder="1" applyAlignment="1">
      <alignment horizontal="center" vertical="center" shrinkToFit="1"/>
    </xf>
    <xf numFmtId="0" fontId="27" fillId="7" borderId="44" xfId="0" applyFont="1" applyFill="1" applyBorder="1" applyAlignment="1">
      <alignment horizontal="center" vertical="center" wrapText="1" shrinkToFit="1"/>
    </xf>
    <xf numFmtId="0" fontId="27" fillId="7" borderId="45" xfId="0" applyFont="1" applyFill="1" applyBorder="1" applyAlignment="1">
      <alignment horizontal="center" vertical="center" shrinkToFit="1"/>
    </xf>
    <xf numFmtId="0" fontId="30" fillId="6" borderId="46" xfId="0" applyFont="1" applyFill="1" applyBorder="1" applyAlignment="1">
      <alignment horizontal="center" vertical="center" wrapText="1" shrinkToFit="1"/>
    </xf>
    <xf numFmtId="0" fontId="36" fillId="2" borderId="47" xfId="0" applyFont="1" applyFill="1" applyBorder="1" applyAlignment="1">
      <alignment horizontal="center" vertical="center" shrinkToFit="1"/>
    </xf>
    <xf numFmtId="0" fontId="27" fillId="9" borderId="45" xfId="0" applyFont="1" applyFill="1" applyBorder="1" applyAlignment="1">
      <alignment horizontal="center" vertical="center" shrinkToFit="1"/>
    </xf>
    <xf numFmtId="0" fontId="30" fillId="6" borderId="44" xfId="0" applyFont="1" applyFill="1" applyBorder="1" applyAlignment="1">
      <alignment horizontal="center" vertical="center" wrapText="1" shrinkToFit="1"/>
    </xf>
    <xf numFmtId="0" fontId="27" fillId="2" borderId="47" xfId="0" applyFont="1" applyFill="1" applyBorder="1" applyAlignment="1">
      <alignment horizontal="center" vertical="center" shrinkToFit="1"/>
    </xf>
    <xf numFmtId="0" fontId="27" fillId="7" borderId="49" xfId="0" applyFont="1" applyFill="1" applyBorder="1" applyAlignment="1">
      <alignment horizontal="center" vertical="center" shrinkToFit="1"/>
    </xf>
    <xf numFmtId="0" fontId="27" fillId="5" borderId="46" xfId="0" applyFont="1" applyFill="1" applyBorder="1" applyAlignment="1">
      <alignment horizontal="center" vertical="center" wrapText="1" shrinkToFit="1"/>
    </xf>
    <xf numFmtId="0" fontId="27" fillId="8" borderId="47" xfId="0" applyFont="1" applyFill="1" applyBorder="1" applyAlignment="1">
      <alignment horizontal="center" vertical="center" shrinkToFit="1"/>
    </xf>
    <xf numFmtId="0" fontId="27" fillId="4" borderId="48" xfId="0" applyFont="1" applyFill="1" applyBorder="1" applyAlignment="1">
      <alignment horizontal="center" vertical="center" wrapText="1"/>
    </xf>
    <xf numFmtId="0" fontId="27" fillId="9" borderId="49" xfId="0" applyFont="1" applyFill="1" applyBorder="1" applyAlignment="1">
      <alignment horizontal="center" vertical="center"/>
    </xf>
    <xf numFmtId="0" fontId="27" fillId="9" borderId="48" xfId="0" applyFont="1" applyFill="1" applyBorder="1" applyAlignment="1">
      <alignment horizontal="center" vertical="center" wrapText="1" shrinkToFit="1"/>
    </xf>
    <xf numFmtId="0" fontId="27" fillId="9" borderId="49" xfId="0" applyFont="1" applyFill="1" applyBorder="1" applyAlignment="1">
      <alignment horizontal="center" vertical="center" shrinkToFit="1"/>
    </xf>
    <xf numFmtId="0" fontId="27" fillId="10" borderId="49" xfId="0" applyFont="1" applyFill="1" applyBorder="1" applyAlignment="1">
      <alignment horizontal="center" vertical="center" shrinkToFit="1"/>
    </xf>
    <xf numFmtId="0" fontId="27" fillId="9" borderId="46" xfId="0" applyFont="1" applyFill="1" applyBorder="1" applyAlignment="1">
      <alignment horizontal="center" vertical="center" wrapText="1" shrinkToFit="1"/>
    </xf>
    <xf numFmtId="0" fontId="27" fillId="10" borderId="47" xfId="0" applyFont="1" applyFill="1" applyBorder="1" applyAlignment="1">
      <alignment horizontal="center" vertical="center" shrinkToFit="1"/>
    </xf>
    <xf numFmtId="0" fontId="27" fillId="8" borderId="46" xfId="0" applyFont="1" applyFill="1" applyBorder="1" applyAlignment="1">
      <alignment horizontal="center" vertical="center" wrapText="1" shrinkToFit="1"/>
    </xf>
    <xf numFmtId="0" fontId="27" fillId="7" borderId="46" xfId="0" applyFont="1" applyFill="1" applyBorder="1" applyAlignment="1">
      <alignment horizontal="center" vertical="center" wrapText="1" shrinkToFit="1"/>
    </xf>
    <xf numFmtId="0" fontId="27" fillId="7" borderId="47" xfId="0" applyFont="1" applyFill="1" applyBorder="1" applyAlignment="1">
      <alignment horizontal="center" vertical="center" shrinkToFit="1"/>
    </xf>
    <xf numFmtId="0" fontId="27" fillId="11" borderId="46" xfId="0" applyFont="1" applyFill="1" applyBorder="1" applyAlignment="1">
      <alignment horizontal="center" vertical="center" wrapText="1" shrinkToFit="1"/>
    </xf>
    <xf numFmtId="0" fontId="27" fillId="11" borderId="47" xfId="0" applyFont="1" applyFill="1" applyBorder="1" applyAlignment="1">
      <alignment horizontal="center" vertical="center" shrinkToFit="1"/>
    </xf>
    <xf numFmtId="0" fontId="27" fillId="9" borderId="47" xfId="0" applyFont="1" applyFill="1" applyBorder="1" applyAlignment="1">
      <alignment horizontal="center" vertical="center"/>
    </xf>
    <xf numFmtId="0" fontId="27" fillId="5" borderId="50" xfId="0" applyFont="1" applyFill="1" applyBorder="1" applyAlignment="1">
      <alignment horizontal="center" vertical="center" wrapText="1" shrinkToFit="1"/>
    </xf>
    <xf numFmtId="0" fontId="27" fillId="8" borderId="51" xfId="0" applyFont="1" applyFill="1" applyBorder="1" applyAlignment="1">
      <alignment horizontal="center" vertical="center" shrinkToFit="1"/>
    </xf>
    <xf numFmtId="0" fontId="27" fillId="9" borderId="47" xfId="0" applyFont="1" applyFill="1" applyBorder="1" applyAlignment="1">
      <alignment horizontal="center" vertical="center" shrinkToFit="1"/>
    </xf>
    <xf numFmtId="0" fontId="27" fillId="8" borderId="53" xfId="0" applyFont="1" applyFill="1" applyBorder="1" applyAlignment="1">
      <alignment horizontal="center" vertical="center" shrinkToFit="1"/>
    </xf>
    <xf numFmtId="0" fontId="27" fillId="4" borderId="46" xfId="0" applyFont="1" applyFill="1" applyBorder="1" applyAlignment="1">
      <alignment horizontal="center" vertical="center" wrapText="1" shrinkToFit="1"/>
    </xf>
    <xf numFmtId="0" fontId="27" fillId="5" borderId="54" xfId="0" applyFont="1" applyFill="1" applyBorder="1" applyAlignment="1">
      <alignment horizontal="center" vertical="center" wrapText="1" shrinkToFit="1"/>
    </xf>
    <xf numFmtId="0" fontId="27" fillId="8" borderId="55" xfId="0" applyFont="1" applyFill="1" applyBorder="1" applyAlignment="1">
      <alignment horizontal="center" vertical="center" shrinkToFit="1"/>
    </xf>
    <xf numFmtId="0" fontId="27" fillId="9" borderId="56" xfId="0" applyFont="1" applyFill="1" applyBorder="1" applyAlignment="1">
      <alignment horizontal="center" vertical="center" wrapText="1" shrinkToFit="1"/>
    </xf>
    <xf numFmtId="0" fontId="27" fillId="9" borderId="57" xfId="0" applyFont="1" applyFill="1" applyBorder="1" applyAlignment="1">
      <alignment horizontal="center" vertical="center" shrinkToFit="1"/>
    </xf>
    <xf numFmtId="0" fontId="27" fillId="7" borderId="58" xfId="0" applyFont="1" applyFill="1" applyBorder="1" applyAlignment="1">
      <alignment horizontal="center" vertical="center" wrapText="1" shrinkToFit="1"/>
    </xf>
    <xf numFmtId="0" fontId="27" fillId="7" borderId="59" xfId="0" applyFont="1" applyFill="1" applyBorder="1" applyAlignment="1">
      <alignment horizontal="center" vertical="center" shrinkToFit="1"/>
    </xf>
    <xf numFmtId="0" fontId="27" fillId="9" borderId="50" xfId="0" applyFont="1" applyFill="1" applyBorder="1" applyAlignment="1">
      <alignment horizontal="center" vertical="center" wrapText="1" shrinkToFit="1"/>
    </xf>
    <xf numFmtId="0" fontId="27" fillId="9" borderId="51" xfId="0" applyFont="1" applyFill="1" applyBorder="1" applyAlignment="1">
      <alignment horizontal="center" vertical="center" shrinkToFit="1"/>
    </xf>
    <xf numFmtId="0" fontId="27" fillId="7" borderId="60" xfId="0" applyFont="1" applyFill="1" applyBorder="1" applyAlignment="1">
      <alignment horizontal="center" vertical="center" wrapText="1" shrinkToFit="1"/>
    </xf>
    <xf numFmtId="0" fontId="27" fillId="7" borderId="61" xfId="0" applyFont="1" applyFill="1" applyBorder="1" applyAlignment="1">
      <alignment horizontal="center" vertical="center" shrinkToFit="1"/>
    </xf>
    <xf numFmtId="0" fontId="27" fillId="8" borderId="52" xfId="0" applyFont="1" applyFill="1" applyBorder="1" applyAlignment="1">
      <alignment horizontal="center" vertical="center" wrapText="1" shrinkToFit="1"/>
    </xf>
    <xf numFmtId="0" fontId="27" fillId="4" borderId="52" xfId="0" applyFont="1" applyFill="1" applyBorder="1" applyAlignment="1">
      <alignment horizontal="center" vertical="center" wrapText="1"/>
    </xf>
    <xf numFmtId="0" fontId="27" fillId="9" borderId="53" xfId="0" applyFont="1" applyFill="1" applyBorder="1" applyAlignment="1">
      <alignment horizontal="center" vertical="center"/>
    </xf>
    <xf numFmtId="0" fontId="30" fillId="6" borderId="62" xfId="0" applyFont="1" applyFill="1" applyBorder="1" applyAlignment="1">
      <alignment horizontal="center" vertical="center" wrapText="1" shrinkToFit="1"/>
    </xf>
    <xf numFmtId="0" fontId="36" fillId="2" borderId="63" xfId="0" applyFont="1" applyFill="1" applyBorder="1" applyAlignment="1">
      <alignment horizontal="center" vertical="center"/>
    </xf>
    <xf numFmtId="0" fontId="27" fillId="9" borderId="64" xfId="0" applyFont="1" applyFill="1" applyBorder="1" applyAlignment="1">
      <alignment horizontal="center" vertical="center" wrapText="1" shrinkToFit="1"/>
    </xf>
    <xf numFmtId="0" fontId="27" fillId="9" borderId="65" xfId="0" applyFont="1" applyFill="1" applyBorder="1" applyAlignment="1">
      <alignment horizontal="center" vertical="center" shrinkToFit="1"/>
    </xf>
    <xf numFmtId="0" fontId="27" fillId="5" borderId="66" xfId="0" applyFont="1" applyFill="1" applyBorder="1" applyAlignment="1">
      <alignment horizontal="center" vertical="center" wrapText="1" shrinkToFit="1"/>
    </xf>
    <xf numFmtId="0" fontId="27" fillId="11" borderId="67" xfId="0" applyFont="1" applyFill="1" applyBorder="1" applyAlignment="1">
      <alignment horizontal="center" vertical="center" shrinkToFit="1"/>
    </xf>
    <xf numFmtId="0" fontId="27" fillId="7" borderId="68" xfId="0" applyFont="1" applyFill="1" applyBorder="1" applyAlignment="1">
      <alignment horizontal="center" vertical="center" wrapText="1" shrinkToFit="1"/>
    </xf>
    <xf numFmtId="0" fontId="27" fillId="7" borderId="69" xfId="0" applyFont="1" applyFill="1" applyBorder="1" applyAlignment="1">
      <alignment horizontal="center" vertical="center" shrinkToFit="1"/>
    </xf>
    <xf numFmtId="0" fontId="27" fillId="7" borderId="54" xfId="0" applyFont="1" applyFill="1" applyBorder="1" applyAlignment="1">
      <alignment horizontal="center" vertical="center" wrapText="1" shrinkToFit="1"/>
    </xf>
    <xf numFmtId="0" fontId="27" fillId="7" borderId="55" xfId="0" applyFont="1" applyFill="1" applyBorder="1" applyAlignment="1">
      <alignment horizontal="center" vertical="center" shrinkToFit="1"/>
    </xf>
    <xf numFmtId="0" fontId="27" fillId="5" borderId="68" xfId="0" applyFont="1" applyFill="1" applyBorder="1" applyAlignment="1">
      <alignment horizontal="center" vertical="center" wrapText="1" shrinkToFit="1"/>
    </xf>
    <xf numFmtId="0" fontId="27" fillId="8" borderId="69" xfId="0" applyFont="1" applyFill="1" applyBorder="1" applyAlignment="1">
      <alignment horizontal="center" vertical="center" shrinkToFit="1"/>
    </xf>
    <xf numFmtId="0" fontId="27" fillId="7" borderId="73" xfId="0" applyFont="1" applyFill="1" applyBorder="1" applyAlignment="1">
      <alignment horizontal="center" vertical="center" wrapText="1" shrinkToFit="1"/>
    </xf>
    <xf numFmtId="0" fontId="27" fillId="7" borderId="43" xfId="0" applyFont="1" applyFill="1" applyBorder="1" applyAlignment="1">
      <alignment horizontal="center" vertical="center" shrinkToFit="1"/>
    </xf>
    <xf numFmtId="0" fontId="27" fillId="4" borderId="74" xfId="0" applyFont="1" applyFill="1" applyBorder="1" applyAlignment="1">
      <alignment horizontal="center" vertical="center" wrapText="1"/>
    </xf>
    <xf numFmtId="0" fontId="27" fillId="9" borderId="75" xfId="0" applyFont="1" applyFill="1" applyBorder="1" applyAlignment="1">
      <alignment horizontal="center" vertical="center" wrapText="1" shrinkToFit="1"/>
    </xf>
    <xf numFmtId="0" fontId="27" fillId="7" borderId="76" xfId="0" applyFont="1" applyFill="1" applyBorder="1" applyAlignment="1">
      <alignment horizontal="center" vertical="center" wrapText="1" shrinkToFit="1"/>
    </xf>
    <xf numFmtId="0" fontId="27" fillId="5" borderId="74" xfId="0" applyFont="1" applyFill="1" applyBorder="1" applyAlignment="1">
      <alignment horizontal="center" vertical="center" wrapText="1" shrinkToFit="1"/>
    </xf>
    <xf numFmtId="0" fontId="27" fillId="4" borderId="75" xfId="0" applyFont="1" applyFill="1" applyBorder="1" applyAlignment="1">
      <alignment horizontal="center" vertical="center" wrapText="1"/>
    </xf>
    <xf numFmtId="0" fontId="27" fillId="7" borderId="74" xfId="0" applyFont="1" applyFill="1" applyBorder="1" applyAlignment="1">
      <alignment horizontal="center" vertical="center" wrapText="1" shrinkToFit="1"/>
    </xf>
    <xf numFmtId="0" fontId="27" fillId="5" borderId="77" xfId="0" applyFont="1" applyFill="1" applyBorder="1" applyAlignment="1">
      <alignment horizontal="center" vertical="center" wrapText="1" shrinkToFit="1"/>
    </xf>
    <xf numFmtId="0" fontId="27" fillId="9" borderId="76" xfId="0" applyFont="1" applyFill="1" applyBorder="1" applyAlignment="1">
      <alignment horizontal="center" vertical="center" wrapText="1" shrinkToFit="1"/>
    </xf>
    <xf numFmtId="0" fontId="27" fillId="7" borderId="75" xfId="0" applyFont="1" applyFill="1" applyBorder="1" applyAlignment="1">
      <alignment horizontal="center" vertical="center" wrapText="1" shrinkToFit="1"/>
    </xf>
    <xf numFmtId="0" fontId="27" fillId="9" borderId="74" xfId="0" applyFont="1" applyFill="1" applyBorder="1" applyAlignment="1">
      <alignment horizontal="center" vertical="center" wrapText="1" shrinkToFit="1"/>
    </xf>
    <xf numFmtId="0" fontId="27" fillId="11" borderId="74" xfId="0" applyFont="1" applyFill="1" applyBorder="1" applyAlignment="1">
      <alignment horizontal="center" vertical="center" wrapText="1" shrinkToFit="1"/>
    </xf>
    <xf numFmtId="0" fontId="27" fillId="7" borderId="79" xfId="0" applyFont="1" applyFill="1" applyBorder="1" applyAlignment="1">
      <alignment horizontal="center" vertical="center" wrapText="1" shrinkToFit="1"/>
    </xf>
    <xf numFmtId="0" fontId="27" fillId="8" borderId="77" xfId="0" applyFont="1" applyFill="1" applyBorder="1" applyAlignment="1">
      <alignment horizontal="center" vertical="center" wrapText="1" shrinkToFit="1"/>
    </xf>
    <xf numFmtId="0" fontId="27" fillId="5" borderId="80" xfId="0" applyFont="1" applyFill="1" applyBorder="1" applyAlignment="1">
      <alignment horizontal="center" vertical="center" wrapText="1" shrinkToFit="1"/>
    </xf>
    <xf numFmtId="0" fontId="27" fillId="8" borderId="81" xfId="0" applyFont="1" applyFill="1" applyBorder="1" applyAlignment="1">
      <alignment horizontal="center" vertical="center" shrinkToFit="1"/>
    </xf>
    <xf numFmtId="0" fontId="30" fillId="6" borderId="78" xfId="0" applyFont="1" applyFill="1" applyBorder="1" applyAlignment="1">
      <alignment horizontal="center" vertical="center" wrapText="1" shrinkToFit="1"/>
    </xf>
    <xf numFmtId="0" fontId="30" fillId="2" borderId="53" xfId="0" applyFont="1" applyFill="1" applyBorder="1" applyAlignment="1">
      <alignment horizontal="center" vertical="center"/>
    </xf>
    <xf numFmtId="0" fontId="30" fillId="6" borderId="82" xfId="0" applyFont="1" applyFill="1" applyBorder="1" applyAlignment="1">
      <alignment horizontal="center" vertical="center" wrapText="1" shrinkToFit="1"/>
    </xf>
    <xf numFmtId="0" fontId="30" fillId="2" borderId="83" xfId="0" applyFont="1" applyFill="1" applyBorder="1" applyAlignment="1">
      <alignment horizontal="center" vertical="center"/>
    </xf>
    <xf numFmtId="0" fontId="27" fillId="5" borderId="84" xfId="0" applyFont="1" applyFill="1" applyBorder="1" applyAlignment="1">
      <alignment horizontal="center" vertical="center" wrapText="1" shrinkToFit="1"/>
    </xf>
    <xf numFmtId="0" fontId="27" fillId="11" borderId="61" xfId="0" applyFont="1" applyFill="1" applyBorder="1" applyAlignment="1">
      <alignment horizontal="center" vertical="center" shrinkToFit="1"/>
    </xf>
    <xf numFmtId="0" fontId="27" fillId="7" borderId="85" xfId="0" applyFont="1" applyFill="1" applyBorder="1" applyAlignment="1">
      <alignment horizontal="center" vertical="center" wrapText="1" shrinkToFit="1"/>
    </xf>
    <xf numFmtId="0" fontId="27" fillId="7" borderId="63" xfId="0" applyFont="1" applyFill="1" applyBorder="1" applyAlignment="1">
      <alignment horizontal="center" vertical="center" shrinkToFit="1"/>
    </xf>
    <xf numFmtId="0" fontId="27" fillId="5" borderId="79" xfId="0" applyFont="1" applyFill="1" applyBorder="1" applyAlignment="1">
      <alignment horizontal="center" vertical="center" wrapText="1" shrinkToFit="1"/>
    </xf>
    <xf numFmtId="0" fontId="27" fillId="9" borderId="85" xfId="0" applyFont="1" applyFill="1" applyBorder="1" applyAlignment="1">
      <alignment horizontal="center" vertical="center" wrapText="1" shrinkToFit="1"/>
    </xf>
    <xf numFmtId="0" fontId="27" fillId="9" borderId="63" xfId="0" applyFont="1" applyFill="1" applyBorder="1" applyAlignment="1">
      <alignment horizontal="center" vertical="center" shrinkToFit="1"/>
    </xf>
    <xf numFmtId="0" fontId="27" fillId="8" borderId="86" xfId="0" applyFont="1" applyFill="1" applyBorder="1" applyAlignment="1">
      <alignment horizontal="center" vertical="center" wrapText="1" shrinkToFit="1"/>
    </xf>
    <xf numFmtId="0" fontId="27" fillId="9" borderId="87" xfId="0" applyFont="1" applyFill="1" applyBorder="1" applyAlignment="1">
      <alignment horizontal="center" vertical="center" wrapText="1" shrinkToFit="1"/>
    </xf>
    <xf numFmtId="0" fontId="27" fillId="10" borderId="67" xfId="0" applyFont="1" applyFill="1" applyBorder="1" applyAlignment="1">
      <alignment horizontal="center" vertical="center" shrinkToFit="1"/>
    </xf>
    <xf numFmtId="0" fontId="30" fillId="6" borderId="85" xfId="0" applyFont="1" applyFill="1" applyBorder="1" applyAlignment="1">
      <alignment horizontal="center" vertical="center" wrapText="1" shrinkToFit="1"/>
    </xf>
    <xf numFmtId="0" fontId="30" fillId="2" borderId="63" xfId="0" applyFont="1" applyFill="1" applyBorder="1" applyAlignment="1">
      <alignment horizontal="center" vertical="center"/>
    </xf>
    <xf numFmtId="0" fontId="27" fillId="4" borderId="79" xfId="0" applyFont="1" applyFill="1" applyBorder="1" applyAlignment="1">
      <alignment horizontal="center" vertical="center" wrapText="1" shrinkToFit="1"/>
    </xf>
    <xf numFmtId="0" fontId="27" fillId="2" borderId="55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  <xf numFmtId="0" fontId="27" fillId="9" borderId="88" xfId="0" applyFont="1" applyFill="1" applyBorder="1" applyAlignment="1">
      <alignment horizontal="center" vertical="center" wrapText="1" shrinkToFit="1"/>
    </xf>
    <xf numFmtId="0" fontId="27" fillId="7" borderId="89" xfId="0" applyFont="1" applyFill="1" applyBorder="1" applyAlignment="1">
      <alignment horizontal="center" vertical="center" wrapText="1" shrinkToFit="1"/>
    </xf>
    <xf numFmtId="0" fontId="30" fillId="6" borderId="89" xfId="0" applyFont="1" applyFill="1" applyBorder="1" applyAlignment="1">
      <alignment horizontal="center" vertical="center" wrapText="1" shrinkToFit="1"/>
    </xf>
    <xf numFmtId="0" fontId="27" fillId="9" borderId="90" xfId="0" applyFont="1" applyFill="1" applyBorder="1" applyAlignment="1">
      <alignment horizontal="center" vertical="center" wrapText="1" shrinkToFit="1"/>
    </xf>
    <xf numFmtId="0" fontId="27" fillId="7" borderId="88" xfId="0" applyFont="1" applyFill="1" applyBorder="1" applyAlignment="1">
      <alignment horizontal="center" vertical="center" wrapText="1" shrinkToFit="1"/>
    </xf>
    <xf numFmtId="0" fontId="27" fillId="7" borderId="91" xfId="0" applyFont="1" applyFill="1" applyBorder="1" applyAlignment="1">
      <alignment horizontal="center" vertical="center" wrapText="1" shrinkToFit="1"/>
    </xf>
    <xf numFmtId="0" fontId="27" fillId="5" borderId="90" xfId="0" applyFont="1" applyFill="1" applyBorder="1" applyAlignment="1">
      <alignment horizontal="center" vertical="center" wrapText="1" shrinkToFit="1"/>
    </xf>
    <xf numFmtId="0" fontId="27" fillId="4" borderId="91" xfId="0" applyFont="1" applyFill="1" applyBorder="1" applyAlignment="1">
      <alignment horizontal="center" vertical="center" wrapText="1"/>
    </xf>
    <xf numFmtId="0" fontId="27" fillId="9" borderId="93" xfId="0" applyFont="1" applyFill="1" applyBorder="1" applyAlignment="1">
      <alignment horizontal="center" vertical="center" wrapText="1" shrinkToFit="1"/>
    </xf>
    <xf numFmtId="0" fontId="27" fillId="9" borderId="94" xfId="0" applyFont="1" applyFill="1" applyBorder="1" applyAlignment="1">
      <alignment horizontal="center" vertical="center" shrinkToFit="1"/>
    </xf>
    <xf numFmtId="0" fontId="27" fillId="7" borderId="95" xfId="0" applyFont="1" applyFill="1" applyBorder="1" applyAlignment="1">
      <alignment horizontal="center" vertical="center" shrinkToFit="1"/>
    </xf>
    <xf numFmtId="0" fontId="27" fillId="9" borderId="96" xfId="0" applyFont="1" applyFill="1" applyBorder="1" applyAlignment="1">
      <alignment horizontal="center" vertical="center" shrinkToFit="1"/>
    </xf>
    <xf numFmtId="0" fontId="36" fillId="2" borderId="95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 shrinkToFit="1"/>
    </xf>
    <xf numFmtId="0" fontId="27" fillId="9" borderId="97" xfId="0" applyFont="1" applyFill="1" applyBorder="1" applyAlignment="1">
      <alignment horizontal="center" vertical="center" shrinkToFit="1"/>
    </xf>
    <xf numFmtId="0" fontId="27" fillId="7" borderId="96" xfId="0" applyFont="1" applyFill="1" applyBorder="1" applyAlignment="1">
      <alignment horizontal="center" vertical="center" shrinkToFit="1"/>
    </xf>
    <xf numFmtId="0" fontId="30" fillId="6" borderId="13" xfId="0" applyFont="1" applyFill="1" applyBorder="1" applyAlignment="1">
      <alignment horizontal="center" vertical="center" wrapText="1" shrinkToFit="1"/>
    </xf>
    <xf numFmtId="0" fontId="36" fillId="2" borderId="18" xfId="0" applyFont="1" applyFill="1" applyBorder="1" applyAlignment="1">
      <alignment horizontal="center" vertical="center" shrinkToFit="1"/>
    </xf>
    <xf numFmtId="0" fontId="27" fillId="7" borderId="99" xfId="0" applyFont="1" applyFill="1" applyBorder="1" applyAlignment="1">
      <alignment horizontal="center" vertical="center" wrapText="1" shrinkToFit="1"/>
    </xf>
    <xf numFmtId="0" fontId="27" fillId="7" borderId="100" xfId="0" applyFont="1" applyFill="1" applyBorder="1" applyAlignment="1">
      <alignment horizontal="center" vertical="center" shrinkToFit="1"/>
    </xf>
    <xf numFmtId="0" fontId="27" fillId="7" borderId="17" xfId="0" applyFont="1" applyFill="1" applyBorder="1" applyAlignment="1">
      <alignment horizontal="center" vertical="center" shrinkToFit="1"/>
    </xf>
    <xf numFmtId="0" fontId="27" fillId="7" borderId="101" xfId="0" applyFont="1" applyFill="1" applyBorder="1" applyAlignment="1">
      <alignment horizontal="center" vertical="center" shrinkToFit="1"/>
    </xf>
    <xf numFmtId="0" fontId="27" fillId="10" borderId="17" xfId="0" applyFont="1" applyFill="1" applyBorder="1" applyAlignment="1">
      <alignment horizontal="center" vertical="center" shrinkToFit="1"/>
    </xf>
    <xf numFmtId="0" fontId="27" fillId="11" borderId="97" xfId="0" applyFont="1" applyFill="1" applyBorder="1" applyAlignment="1">
      <alignment horizontal="center" vertical="center" shrinkToFit="1"/>
    </xf>
    <xf numFmtId="0" fontId="27" fillId="9" borderId="101" xfId="0" applyFont="1" applyFill="1" applyBorder="1" applyAlignment="1">
      <alignment horizontal="center" vertical="center"/>
    </xf>
    <xf numFmtId="0" fontId="27" fillId="9" borderId="102" xfId="0" applyFont="1" applyFill="1" applyBorder="1" applyAlignment="1">
      <alignment horizontal="center" vertical="center" wrapText="1" shrinkToFit="1"/>
    </xf>
    <xf numFmtId="0" fontId="27" fillId="10" borderId="103" xfId="0" applyFont="1" applyFill="1" applyBorder="1" applyAlignment="1">
      <alignment horizontal="center" vertical="center" shrinkToFit="1"/>
    </xf>
    <xf numFmtId="0" fontId="27" fillId="5" borderId="14" xfId="0" applyFont="1" applyFill="1" applyBorder="1" applyAlignment="1">
      <alignment horizontal="center" vertical="center" wrapText="1" shrinkToFit="1"/>
    </xf>
    <xf numFmtId="0" fontId="27" fillId="8" borderId="16" xfId="0" applyFont="1" applyFill="1" applyBorder="1" applyAlignment="1">
      <alignment horizontal="center" vertical="center" shrinkToFit="1"/>
    </xf>
    <xf numFmtId="0" fontId="27" fillId="11" borderId="17" xfId="0" applyFont="1" applyFill="1" applyBorder="1" applyAlignment="1">
      <alignment horizontal="center" vertical="center" shrinkToFit="1"/>
    </xf>
    <xf numFmtId="0" fontId="27" fillId="8" borderId="17" xfId="0" applyFont="1" applyFill="1" applyBorder="1" applyAlignment="1">
      <alignment horizontal="center" vertical="center" shrinkToFit="1"/>
    </xf>
    <xf numFmtId="0" fontId="27" fillId="11" borderId="13" xfId="0" applyFont="1" applyFill="1" applyBorder="1" applyAlignment="1">
      <alignment horizontal="center" vertical="center" wrapText="1" shrinkToFit="1"/>
    </xf>
    <xf numFmtId="0" fontId="27" fillId="11" borderId="18" xfId="0" applyFont="1" applyFill="1" applyBorder="1" applyAlignment="1">
      <alignment horizontal="center" vertical="center" shrinkToFit="1"/>
    </xf>
    <xf numFmtId="0" fontId="27" fillId="9" borderId="17" xfId="0" applyFont="1" applyFill="1" applyBorder="1" applyAlignment="1">
      <alignment horizontal="center" vertical="center" shrinkToFit="1"/>
    </xf>
    <xf numFmtId="0" fontId="27" fillId="9" borderId="17" xfId="0" applyFont="1" applyFill="1" applyBorder="1" applyAlignment="1">
      <alignment horizontal="center" vertical="center"/>
    </xf>
    <xf numFmtId="0" fontId="27" fillId="8" borderId="104" xfId="0" applyFont="1" applyFill="1" applyBorder="1" applyAlignment="1">
      <alignment horizontal="center" vertical="center" shrinkToFit="1"/>
    </xf>
    <xf numFmtId="0" fontId="27" fillId="5" borderId="13" xfId="0" applyFont="1" applyFill="1" applyBorder="1" applyAlignment="1">
      <alignment horizontal="center" vertical="center" wrapText="1" shrinkToFit="1"/>
    </xf>
    <xf numFmtId="0" fontId="27" fillId="8" borderId="18" xfId="0" applyFont="1" applyFill="1" applyBorder="1" applyAlignment="1">
      <alignment horizontal="center" vertical="center" shrinkToFit="1"/>
    </xf>
    <xf numFmtId="0" fontId="30" fillId="6" borderId="14" xfId="0" applyFont="1" applyFill="1" applyBorder="1" applyAlignment="1">
      <alignment horizontal="center" vertical="center" wrapText="1" shrinkToFit="1"/>
    </xf>
    <xf numFmtId="0" fontId="36" fillId="2" borderId="16" xfId="0" applyFont="1" applyFill="1" applyBorder="1" applyAlignment="1">
      <alignment horizontal="center" vertical="center" shrinkToFit="1"/>
    </xf>
    <xf numFmtId="0" fontId="27" fillId="7" borderId="105" xfId="0" applyFont="1" applyFill="1" applyBorder="1" applyAlignment="1">
      <alignment horizontal="center" vertical="center" wrapText="1" shrinkToFit="1"/>
    </xf>
    <xf numFmtId="0" fontId="27" fillId="7" borderId="106" xfId="0" applyFont="1" applyFill="1" applyBorder="1" applyAlignment="1">
      <alignment horizontal="center" vertical="center" shrinkToFit="1"/>
    </xf>
    <xf numFmtId="0" fontId="27" fillId="10" borderId="97" xfId="0" applyFont="1" applyFill="1" applyBorder="1" applyAlignment="1">
      <alignment horizontal="center" vertical="center" shrinkToFit="1"/>
    </xf>
    <xf numFmtId="0" fontId="27" fillId="5" borderId="102" xfId="0" applyFont="1" applyFill="1" applyBorder="1" applyAlignment="1">
      <alignment horizontal="center" vertical="center" wrapText="1" shrinkToFit="1"/>
    </xf>
    <xf numFmtId="0" fontId="27" fillId="11" borderId="103" xfId="0" applyFont="1" applyFill="1" applyBorder="1" applyAlignment="1">
      <alignment horizontal="center" vertical="center" shrinkToFit="1"/>
    </xf>
    <xf numFmtId="0" fontId="27" fillId="7" borderId="14" xfId="0" applyFont="1" applyFill="1" applyBorder="1" applyAlignment="1">
      <alignment horizontal="center" vertical="center" wrapText="1" shrinkToFit="1"/>
    </xf>
    <xf numFmtId="0" fontId="27" fillId="7" borderId="16" xfId="0" applyFont="1" applyFill="1" applyBorder="1" applyAlignment="1">
      <alignment horizontal="center" vertical="center" shrinkToFit="1"/>
    </xf>
    <xf numFmtId="0" fontId="27" fillId="9" borderId="103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vertical="center" shrinkToFit="1"/>
    </xf>
    <xf numFmtId="179" fontId="13" fillId="2" borderId="92" xfId="0" applyNumberFormat="1" applyFont="1" applyFill="1" applyBorder="1" applyAlignment="1">
      <alignment horizontal="center" vertical="center" shrinkToFit="1"/>
    </xf>
    <xf numFmtId="179" fontId="13" fillId="2" borderId="30" xfId="0" applyNumberFormat="1" applyFont="1" applyFill="1" applyBorder="1" applyAlignment="1">
      <alignment horizontal="center" vertical="center" shrinkToFit="1"/>
    </xf>
    <xf numFmtId="179" fontId="13" fillId="2" borderId="24" xfId="0" applyNumberFormat="1" applyFont="1" applyFill="1" applyBorder="1" applyAlignment="1">
      <alignment horizontal="center" vertical="center" shrinkToFit="1"/>
    </xf>
    <xf numFmtId="179" fontId="13" fillId="2" borderId="25" xfId="0" applyNumberFormat="1" applyFont="1" applyFill="1" applyBorder="1" applyAlignment="1">
      <alignment horizontal="center" vertical="center" shrinkToFit="1"/>
    </xf>
    <xf numFmtId="179" fontId="13" fillId="2" borderId="98" xfId="0" applyNumberFormat="1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186" fontId="14" fillId="2" borderId="11" xfId="1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right" vertical="center" shrinkToFit="1"/>
    </xf>
    <xf numFmtId="0" fontId="27" fillId="9" borderId="107" xfId="0" applyFont="1" applyFill="1" applyBorder="1" applyAlignment="1">
      <alignment horizontal="center" vertical="center" wrapText="1" shrinkToFit="1"/>
    </xf>
    <xf numFmtId="0" fontId="22" fillId="2" borderId="0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179" fontId="17" fillId="2" borderId="7" xfId="0" applyNumberFormat="1" applyFont="1" applyFill="1" applyBorder="1" applyAlignment="1">
      <alignment horizontal="center" vertical="center" shrinkToFit="1"/>
    </xf>
    <xf numFmtId="0" fontId="27" fillId="3" borderId="31" xfId="0" applyFont="1" applyFill="1" applyBorder="1" applyAlignment="1">
      <alignment horizontal="center" vertical="center" wrapText="1" shrinkToFit="1"/>
    </xf>
    <xf numFmtId="38" fontId="17" fillId="2" borderId="7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shrinkToFit="1"/>
    </xf>
    <xf numFmtId="0" fontId="26" fillId="2" borderId="32" xfId="0" applyFont="1" applyFill="1" applyBorder="1" applyAlignment="1">
      <alignment horizontal="center" vertical="center" shrinkToFit="1"/>
    </xf>
    <xf numFmtId="0" fontId="26" fillId="3" borderId="32" xfId="0" applyFont="1" applyFill="1" applyBorder="1" applyAlignment="1">
      <alignment horizontal="center" vertical="center" shrinkToFit="1"/>
    </xf>
    <xf numFmtId="0" fontId="26" fillId="2" borderId="3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76" fontId="38" fillId="2" borderId="0" xfId="0" applyNumberFormat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185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20" fontId="12" fillId="2" borderId="10" xfId="0" applyNumberFormat="1" applyFont="1" applyFill="1" applyBorder="1" applyAlignment="1">
      <alignment horizontal="center" vertical="center" shrinkToFit="1"/>
    </xf>
    <xf numFmtId="20" fontId="12" fillId="2" borderId="11" xfId="0" applyNumberFormat="1" applyFont="1" applyFill="1" applyBorder="1" applyAlignment="1">
      <alignment horizontal="center" vertical="center" shrinkToFit="1"/>
    </xf>
    <xf numFmtId="20" fontId="12" fillId="2" borderId="0" xfId="0" applyNumberFormat="1" applyFont="1" applyFill="1" applyBorder="1" applyAlignment="1">
      <alignment horizontal="center" vertical="center"/>
    </xf>
    <xf numFmtId="187" fontId="5" fillId="2" borderId="0" xfId="0" applyNumberFormat="1" applyFont="1" applyFill="1" applyAlignment="1">
      <alignment horizontal="left" vertical="center"/>
    </xf>
    <xf numFmtId="181" fontId="12" fillId="2" borderId="0" xfId="0" applyNumberFormat="1" applyFont="1" applyFill="1" applyAlignment="1">
      <alignment horizontal="center" vertical="center" shrinkToFit="1"/>
    </xf>
    <xf numFmtId="182" fontId="13" fillId="2" borderId="0" xfId="0" applyNumberFormat="1" applyFont="1" applyFill="1" applyAlignment="1">
      <alignment horizontal="center" vertical="center" wrapText="1" shrinkToFit="1"/>
    </xf>
    <xf numFmtId="182" fontId="13" fillId="2" borderId="0" xfId="0" applyNumberFormat="1" applyFont="1" applyFill="1" applyAlignment="1">
      <alignment horizontal="center" vertical="center" shrinkToFit="1"/>
    </xf>
    <xf numFmtId="182" fontId="12" fillId="2" borderId="0" xfId="0" applyNumberFormat="1" applyFont="1" applyFill="1" applyAlignment="1">
      <alignment horizontal="center" vertical="center" shrinkToFit="1"/>
    </xf>
    <xf numFmtId="20" fontId="12" fillId="2" borderId="0" xfId="0" applyNumberFormat="1" applyFont="1" applyFill="1" applyBorder="1" applyAlignment="1">
      <alignment horizontal="center" vertical="center" shrinkToFit="1"/>
    </xf>
    <xf numFmtId="183" fontId="12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80" fontId="13" fillId="2" borderId="39" xfId="0" applyNumberFormat="1" applyFont="1" applyFill="1" applyBorder="1" applyAlignment="1">
      <alignment horizontal="center" vertical="center" shrinkToFit="1"/>
    </xf>
    <xf numFmtId="180" fontId="13" fillId="2" borderId="38" xfId="0" applyNumberFormat="1" applyFont="1" applyFill="1" applyBorder="1" applyAlignment="1">
      <alignment horizontal="center" vertical="center" shrinkToFit="1"/>
    </xf>
    <xf numFmtId="0" fontId="18" fillId="2" borderId="71" xfId="0" applyFont="1" applyFill="1" applyBorder="1" applyAlignment="1">
      <alignment horizontal="center" vertical="center" textRotation="255"/>
    </xf>
    <xf numFmtId="0" fontId="18" fillId="2" borderId="70" xfId="0" applyFont="1" applyFill="1" applyBorder="1" applyAlignment="1">
      <alignment horizontal="center" vertical="center" textRotation="255"/>
    </xf>
    <xf numFmtId="0" fontId="18" fillId="2" borderId="72" xfId="0" applyFont="1" applyFill="1" applyBorder="1" applyAlignment="1">
      <alignment horizontal="center" vertical="center" textRotation="255"/>
    </xf>
    <xf numFmtId="0" fontId="32" fillId="2" borderId="21" xfId="0" applyFont="1" applyFill="1" applyBorder="1" applyAlignment="1">
      <alignment horizontal="center" vertical="center" textRotation="255" wrapText="1"/>
    </xf>
    <xf numFmtId="0" fontId="32" fillId="2" borderId="22" xfId="0" applyFont="1" applyFill="1" applyBorder="1" applyAlignment="1">
      <alignment horizontal="center" vertical="center" textRotation="255" wrapText="1"/>
    </xf>
    <xf numFmtId="0" fontId="32" fillId="2" borderId="23" xfId="0" applyFont="1" applyFill="1" applyBorder="1" applyAlignment="1">
      <alignment horizontal="center" vertical="center" textRotation="255" wrapText="1"/>
    </xf>
    <xf numFmtId="0" fontId="33" fillId="2" borderId="36" xfId="0" applyFont="1" applyFill="1" applyBorder="1" applyAlignment="1">
      <alignment horizontal="center" vertical="center" textRotation="255" shrinkToFit="1"/>
    </xf>
    <xf numFmtId="0" fontId="33" fillId="2" borderId="37" xfId="0" applyFont="1" applyFill="1" applyBorder="1" applyAlignment="1">
      <alignment horizontal="center" vertical="center" textRotation="255" shrinkToFit="1"/>
    </xf>
    <xf numFmtId="0" fontId="33" fillId="2" borderId="33" xfId="0" applyFont="1" applyFill="1" applyBorder="1" applyAlignment="1">
      <alignment horizontal="center" vertical="center" textRotation="255" shrinkToFit="1"/>
    </xf>
    <xf numFmtId="180" fontId="13" fillId="2" borderId="36" xfId="0" applyNumberFormat="1" applyFont="1" applyFill="1" applyBorder="1" applyAlignment="1">
      <alignment horizontal="center" vertical="center" shrinkToFit="1"/>
    </xf>
    <xf numFmtId="180" fontId="13" fillId="2" borderId="33" xfId="0" applyNumberFormat="1" applyFont="1" applyFill="1" applyBorder="1" applyAlignment="1">
      <alignment horizontal="center" vertical="center" shrinkToFit="1"/>
    </xf>
    <xf numFmtId="0" fontId="18" fillId="2" borderId="34" xfId="0" applyFont="1" applyFill="1" applyBorder="1" applyAlignment="1">
      <alignment horizontal="center" vertical="center" textRotation="255"/>
    </xf>
    <xf numFmtId="0" fontId="18" fillId="2" borderId="35" xfId="0" applyFont="1" applyFill="1" applyBorder="1" applyAlignment="1">
      <alignment horizontal="center" vertical="center" textRotation="255"/>
    </xf>
    <xf numFmtId="0" fontId="18" fillId="2" borderId="40" xfId="0" applyFont="1" applyFill="1" applyBorder="1" applyAlignment="1">
      <alignment horizontal="center" vertical="center" textRotation="255"/>
    </xf>
    <xf numFmtId="184" fontId="13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186" fontId="0" fillId="2" borderId="0" xfId="0" applyNumberFormat="1" applyFont="1" applyFill="1" applyAlignment="1">
      <alignment horizontal="left" vertical="center"/>
    </xf>
  </cellXfs>
  <cellStyles count="12">
    <cellStyle name="桁区切り" xfId="1" builtinId="6"/>
    <cellStyle name="桁区切り 2" xfId="2"/>
    <cellStyle name="桁区切り 2 2" xfId="11"/>
    <cellStyle name="桁区切り 3" xfId="3"/>
    <cellStyle name="通貨 2" xfId="4"/>
    <cellStyle name="標準" xfId="0" builtinId="0"/>
    <cellStyle name="標準 2" xfId="5"/>
    <cellStyle name="標準 2 2" xfId="6"/>
    <cellStyle name="標準 2 2 2" xfId="7"/>
    <cellStyle name="標準 2 2 3" xfId="8"/>
    <cellStyle name="標準 3" xfId="9"/>
    <cellStyle name="標準 4" xfId="10"/>
  </cellStyles>
  <dxfs count="0"/>
  <tableStyles count="0" defaultTableStyle="TableStyleMedium2" defaultPivotStyle="PivotStyleLight16"/>
  <colors>
    <mruColors>
      <color rgb="FFFFA3A3"/>
      <color rgb="FF99FF33"/>
      <color rgb="FFCCFF99"/>
      <color rgb="FFE1FFE1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304800</xdr:rowOff>
    </xdr:from>
    <xdr:to>
      <xdr:col>18</xdr:col>
      <xdr:colOff>0</xdr:colOff>
      <xdr:row>6</xdr:row>
      <xdr:rowOff>0</xdr:rowOff>
    </xdr:to>
    <xdr:sp macro="" textlink="">
      <xdr:nvSpPr>
        <xdr:cNvPr id="2" name="Line 126"/>
        <xdr:cNvSpPr>
          <a:spLocks noChangeShapeType="1"/>
        </xdr:cNvSpPr>
      </xdr:nvSpPr>
      <xdr:spPr bwMode="auto">
        <a:xfrm flipV="1">
          <a:off x="11534775" y="38195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6</xdr:row>
      <xdr:rowOff>23811</xdr:rowOff>
    </xdr:from>
    <xdr:to>
      <xdr:col>18</xdr:col>
      <xdr:colOff>0</xdr:colOff>
      <xdr:row>6</xdr:row>
      <xdr:rowOff>280986</xdr:rowOff>
    </xdr:to>
    <xdr:sp macro="" textlink="">
      <xdr:nvSpPr>
        <xdr:cNvPr id="3" name="Line 126"/>
        <xdr:cNvSpPr>
          <a:spLocks noChangeShapeType="1"/>
        </xdr:cNvSpPr>
      </xdr:nvSpPr>
      <xdr:spPr bwMode="auto">
        <a:xfrm>
          <a:off x="11582400" y="40909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304800</xdr:rowOff>
    </xdr:from>
    <xdr:to>
      <xdr:col>18</xdr:col>
      <xdr:colOff>0</xdr:colOff>
      <xdr:row>4</xdr:row>
      <xdr:rowOff>0</xdr:rowOff>
    </xdr:to>
    <xdr:sp macro="" textlink="">
      <xdr:nvSpPr>
        <xdr:cNvPr id="4" name="Line 126"/>
        <xdr:cNvSpPr>
          <a:spLocks noChangeShapeType="1"/>
        </xdr:cNvSpPr>
      </xdr:nvSpPr>
      <xdr:spPr bwMode="auto">
        <a:xfrm flipV="1">
          <a:off x="11534775" y="27146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4</xdr:row>
      <xdr:rowOff>23811</xdr:rowOff>
    </xdr:from>
    <xdr:to>
      <xdr:col>18</xdr:col>
      <xdr:colOff>0</xdr:colOff>
      <xdr:row>4</xdr:row>
      <xdr:rowOff>280986</xdr:rowOff>
    </xdr:to>
    <xdr:sp macro="" textlink="">
      <xdr:nvSpPr>
        <xdr:cNvPr id="5" name="Line 126"/>
        <xdr:cNvSpPr>
          <a:spLocks noChangeShapeType="1"/>
        </xdr:cNvSpPr>
      </xdr:nvSpPr>
      <xdr:spPr bwMode="auto">
        <a:xfrm>
          <a:off x="11558587" y="29860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304800</xdr:rowOff>
    </xdr:from>
    <xdr:to>
      <xdr:col>18</xdr:col>
      <xdr:colOff>0</xdr:colOff>
      <xdr:row>10</xdr:row>
      <xdr:rowOff>0</xdr:rowOff>
    </xdr:to>
    <xdr:sp macro="" textlink="">
      <xdr:nvSpPr>
        <xdr:cNvPr id="6" name="Line 126"/>
        <xdr:cNvSpPr>
          <a:spLocks noChangeShapeType="1"/>
        </xdr:cNvSpPr>
      </xdr:nvSpPr>
      <xdr:spPr bwMode="auto">
        <a:xfrm flipV="1">
          <a:off x="11534775" y="60293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10</xdr:row>
      <xdr:rowOff>23811</xdr:rowOff>
    </xdr:from>
    <xdr:to>
      <xdr:col>18</xdr:col>
      <xdr:colOff>0</xdr:colOff>
      <xdr:row>10</xdr:row>
      <xdr:rowOff>280986</xdr:rowOff>
    </xdr:to>
    <xdr:sp macro="" textlink="">
      <xdr:nvSpPr>
        <xdr:cNvPr id="7" name="Line 126"/>
        <xdr:cNvSpPr>
          <a:spLocks noChangeShapeType="1"/>
        </xdr:cNvSpPr>
      </xdr:nvSpPr>
      <xdr:spPr bwMode="auto">
        <a:xfrm>
          <a:off x="11582400" y="63007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304800</xdr:rowOff>
    </xdr:from>
    <xdr:to>
      <xdr:col>18</xdr:col>
      <xdr:colOff>0</xdr:colOff>
      <xdr:row>8</xdr:row>
      <xdr:rowOff>0</xdr:rowOff>
    </xdr:to>
    <xdr:sp macro="" textlink="">
      <xdr:nvSpPr>
        <xdr:cNvPr id="8" name="Line 126"/>
        <xdr:cNvSpPr>
          <a:spLocks noChangeShapeType="1"/>
        </xdr:cNvSpPr>
      </xdr:nvSpPr>
      <xdr:spPr bwMode="auto">
        <a:xfrm flipV="1">
          <a:off x="11534775" y="49244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8</xdr:row>
      <xdr:rowOff>23811</xdr:rowOff>
    </xdr:from>
    <xdr:to>
      <xdr:col>18</xdr:col>
      <xdr:colOff>0</xdr:colOff>
      <xdr:row>8</xdr:row>
      <xdr:rowOff>280986</xdr:rowOff>
    </xdr:to>
    <xdr:sp macro="" textlink="">
      <xdr:nvSpPr>
        <xdr:cNvPr id="9" name="Line 126"/>
        <xdr:cNvSpPr>
          <a:spLocks noChangeShapeType="1"/>
        </xdr:cNvSpPr>
      </xdr:nvSpPr>
      <xdr:spPr bwMode="auto">
        <a:xfrm>
          <a:off x="11558587" y="51958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304800</xdr:rowOff>
    </xdr:from>
    <xdr:to>
      <xdr:col>18</xdr:col>
      <xdr:colOff>0</xdr:colOff>
      <xdr:row>14</xdr:row>
      <xdr:rowOff>0</xdr:rowOff>
    </xdr:to>
    <xdr:sp macro="" textlink="">
      <xdr:nvSpPr>
        <xdr:cNvPr id="10" name="Line 126"/>
        <xdr:cNvSpPr>
          <a:spLocks noChangeShapeType="1"/>
        </xdr:cNvSpPr>
      </xdr:nvSpPr>
      <xdr:spPr bwMode="auto">
        <a:xfrm flipV="1">
          <a:off x="11534775" y="82391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14</xdr:row>
      <xdr:rowOff>23811</xdr:rowOff>
    </xdr:from>
    <xdr:to>
      <xdr:col>18</xdr:col>
      <xdr:colOff>0</xdr:colOff>
      <xdr:row>14</xdr:row>
      <xdr:rowOff>280986</xdr:rowOff>
    </xdr:to>
    <xdr:sp macro="" textlink="">
      <xdr:nvSpPr>
        <xdr:cNvPr id="11" name="Line 126"/>
        <xdr:cNvSpPr>
          <a:spLocks noChangeShapeType="1"/>
        </xdr:cNvSpPr>
      </xdr:nvSpPr>
      <xdr:spPr bwMode="auto">
        <a:xfrm>
          <a:off x="11582400" y="85105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304800</xdr:rowOff>
    </xdr:from>
    <xdr:to>
      <xdr:col>18</xdr:col>
      <xdr:colOff>0</xdr:colOff>
      <xdr:row>12</xdr:row>
      <xdr:rowOff>0</xdr:rowOff>
    </xdr:to>
    <xdr:sp macro="" textlink="">
      <xdr:nvSpPr>
        <xdr:cNvPr id="12" name="Line 126"/>
        <xdr:cNvSpPr>
          <a:spLocks noChangeShapeType="1"/>
        </xdr:cNvSpPr>
      </xdr:nvSpPr>
      <xdr:spPr bwMode="auto">
        <a:xfrm flipV="1">
          <a:off x="11534775" y="71342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12</xdr:row>
      <xdr:rowOff>23811</xdr:rowOff>
    </xdr:from>
    <xdr:to>
      <xdr:col>18</xdr:col>
      <xdr:colOff>0</xdr:colOff>
      <xdr:row>12</xdr:row>
      <xdr:rowOff>280986</xdr:rowOff>
    </xdr:to>
    <xdr:sp macro="" textlink="">
      <xdr:nvSpPr>
        <xdr:cNvPr id="13" name="Line 126"/>
        <xdr:cNvSpPr>
          <a:spLocks noChangeShapeType="1"/>
        </xdr:cNvSpPr>
      </xdr:nvSpPr>
      <xdr:spPr bwMode="auto">
        <a:xfrm>
          <a:off x="11558587" y="74056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304800</xdr:rowOff>
    </xdr:from>
    <xdr:to>
      <xdr:col>18</xdr:col>
      <xdr:colOff>0</xdr:colOff>
      <xdr:row>18</xdr:row>
      <xdr:rowOff>0</xdr:rowOff>
    </xdr:to>
    <xdr:sp macro="" textlink="">
      <xdr:nvSpPr>
        <xdr:cNvPr id="14" name="Line 126"/>
        <xdr:cNvSpPr>
          <a:spLocks noChangeShapeType="1"/>
        </xdr:cNvSpPr>
      </xdr:nvSpPr>
      <xdr:spPr bwMode="auto">
        <a:xfrm flipV="1">
          <a:off x="11534775" y="104489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18</xdr:row>
      <xdr:rowOff>23811</xdr:rowOff>
    </xdr:from>
    <xdr:to>
      <xdr:col>18</xdr:col>
      <xdr:colOff>0</xdr:colOff>
      <xdr:row>18</xdr:row>
      <xdr:rowOff>280986</xdr:rowOff>
    </xdr:to>
    <xdr:sp macro="" textlink="">
      <xdr:nvSpPr>
        <xdr:cNvPr id="15" name="Line 126"/>
        <xdr:cNvSpPr>
          <a:spLocks noChangeShapeType="1"/>
        </xdr:cNvSpPr>
      </xdr:nvSpPr>
      <xdr:spPr bwMode="auto">
        <a:xfrm>
          <a:off x="11582400" y="107203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304800</xdr:rowOff>
    </xdr:from>
    <xdr:to>
      <xdr:col>18</xdr:col>
      <xdr:colOff>0</xdr:colOff>
      <xdr:row>16</xdr:row>
      <xdr:rowOff>0</xdr:rowOff>
    </xdr:to>
    <xdr:sp macro="" textlink="">
      <xdr:nvSpPr>
        <xdr:cNvPr id="16" name="Line 126"/>
        <xdr:cNvSpPr>
          <a:spLocks noChangeShapeType="1"/>
        </xdr:cNvSpPr>
      </xdr:nvSpPr>
      <xdr:spPr bwMode="auto">
        <a:xfrm flipV="1">
          <a:off x="11534775" y="93440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16</xdr:row>
      <xdr:rowOff>23811</xdr:rowOff>
    </xdr:from>
    <xdr:to>
      <xdr:col>18</xdr:col>
      <xdr:colOff>0</xdr:colOff>
      <xdr:row>16</xdr:row>
      <xdr:rowOff>280986</xdr:rowOff>
    </xdr:to>
    <xdr:sp macro="" textlink="">
      <xdr:nvSpPr>
        <xdr:cNvPr id="17" name="Line 126"/>
        <xdr:cNvSpPr>
          <a:spLocks noChangeShapeType="1"/>
        </xdr:cNvSpPr>
      </xdr:nvSpPr>
      <xdr:spPr bwMode="auto">
        <a:xfrm>
          <a:off x="11558587" y="96154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304800</xdr:rowOff>
    </xdr:from>
    <xdr:to>
      <xdr:col>18</xdr:col>
      <xdr:colOff>0</xdr:colOff>
      <xdr:row>22</xdr:row>
      <xdr:rowOff>0</xdr:rowOff>
    </xdr:to>
    <xdr:sp macro="" textlink="">
      <xdr:nvSpPr>
        <xdr:cNvPr id="18" name="Line 126"/>
        <xdr:cNvSpPr>
          <a:spLocks noChangeShapeType="1"/>
        </xdr:cNvSpPr>
      </xdr:nvSpPr>
      <xdr:spPr bwMode="auto">
        <a:xfrm flipV="1">
          <a:off x="11534775" y="126587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22</xdr:row>
      <xdr:rowOff>23811</xdr:rowOff>
    </xdr:from>
    <xdr:to>
      <xdr:col>18</xdr:col>
      <xdr:colOff>0</xdr:colOff>
      <xdr:row>22</xdr:row>
      <xdr:rowOff>280986</xdr:rowOff>
    </xdr:to>
    <xdr:sp macro="" textlink="">
      <xdr:nvSpPr>
        <xdr:cNvPr id="19" name="Line 126"/>
        <xdr:cNvSpPr>
          <a:spLocks noChangeShapeType="1"/>
        </xdr:cNvSpPr>
      </xdr:nvSpPr>
      <xdr:spPr bwMode="auto">
        <a:xfrm>
          <a:off x="11582400" y="129301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304800</xdr:rowOff>
    </xdr:from>
    <xdr:to>
      <xdr:col>18</xdr:col>
      <xdr:colOff>0</xdr:colOff>
      <xdr:row>20</xdr:row>
      <xdr:rowOff>0</xdr:rowOff>
    </xdr:to>
    <xdr:sp macro="" textlink="">
      <xdr:nvSpPr>
        <xdr:cNvPr id="20" name="Line 126"/>
        <xdr:cNvSpPr>
          <a:spLocks noChangeShapeType="1"/>
        </xdr:cNvSpPr>
      </xdr:nvSpPr>
      <xdr:spPr bwMode="auto">
        <a:xfrm flipV="1">
          <a:off x="11534775" y="115538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20</xdr:row>
      <xdr:rowOff>23811</xdr:rowOff>
    </xdr:from>
    <xdr:to>
      <xdr:col>18</xdr:col>
      <xdr:colOff>0</xdr:colOff>
      <xdr:row>20</xdr:row>
      <xdr:rowOff>280986</xdr:rowOff>
    </xdr:to>
    <xdr:sp macro="" textlink="">
      <xdr:nvSpPr>
        <xdr:cNvPr id="21" name="Line 126"/>
        <xdr:cNvSpPr>
          <a:spLocks noChangeShapeType="1"/>
        </xdr:cNvSpPr>
      </xdr:nvSpPr>
      <xdr:spPr bwMode="auto">
        <a:xfrm>
          <a:off x="11558587" y="118252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304800</xdr:rowOff>
    </xdr:from>
    <xdr:to>
      <xdr:col>18</xdr:col>
      <xdr:colOff>0</xdr:colOff>
      <xdr:row>26</xdr:row>
      <xdr:rowOff>0</xdr:rowOff>
    </xdr:to>
    <xdr:sp macro="" textlink="">
      <xdr:nvSpPr>
        <xdr:cNvPr id="22" name="Line 126"/>
        <xdr:cNvSpPr>
          <a:spLocks noChangeShapeType="1"/>
        </xdr:cNvSpPr>
      </xdr:nvSpPr>
      <xdr:spPr bwMode="auto">
        <a:xfrm flipV="1">
          <a:off x="11534775" y="148685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26</xdr:row>
      <xdr:rowOff>23811</xdr:rowOff>
    </xdr:from>
    <xdr:to>
      <xdr:col>18</xdr:col>
      <xdr:colOff>0</xdr:colOff>
      <xdr:row>26</xdr:row>
      <xdr:rowOff>280986</xdr:rowOff>
    </xdr:to>
    <xdr:sp macro="" textlink="">
      <xdr:nvSpPr>
        <xdr:cNvPr id="23" name="Line 126"/>
        <xdr:cNvSpPr>
          <a:spLocks noChangeShapeType="1"/>
        </xdr:cNvSpPr>
      </xdr:nvSpPr>
      <xdr:spPr bwMode="auto">
        <a:xfrm>
          <a:off x="11582400" y="151399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23</xdr:row>
      <xdr:rowOff>304800</xdr:rowOff>
    </xdr:from>
    <xdr:to>
      <xdr:col>18</xdr:col>
      <xdr:colOff>0</xdr:colOff>
      <xdr:row>24</xdr:row>
      <xdr:rowOff>0</xdr:rowOff>
    </xdr:to>
    <xdr:sp macro="" textlink="">
      <xdr:nvSpPr>
        <xdr:cNvPr id="24" name="Line 126"/>
        <xdr:cNvSpPr>
          <a:spLocks noChangeShapeType="1"/>
        </xdr:cNvSpPr>
      </xdr:nvSpPr>
      <xdr:spPr bwMode="auto">
        <a:xfrm flipV="1">
          <a:off x="11534775" y="137636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24</xdr:row>
      <xdr:rowOff>23811</xdr:rowOff>
    </xdr:from>
    <xdr:to>
      <xdr:col>18</xdr:col>
      <xdr:colOff>0</xdr:colOff>
      <xdr:row>24</xdr:row>
      <xdr:rowOff>280986</xdr:rowOff>
    </xdr:to>
    <xdr:sp macro="" textlink="">
      <xdr:nvSpPr>
        <xdr:cNvPr id="25" name="Line 126"/>
        <xdr:cNvSpPr>
          <a:spLocks noChangeShapeType="1"/>
        </xdr:cNvSpPr>
      </xdr:nvSpPr>
      <xdr:spPr bwMode="auto">
        <a:xfrm>
          <a:off x="11558587" y="140350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304800</xdr:rowOff>
    </xdr:from>
    <xdr:to>
      <xdr:col>18</xdr:col>
      <xdr:colOff>0</xdr:colOff>
      <xdr:row>30</xdr:row>
      <xdr:rowOff>0</xdr:rowOff>
    </xdr:to>
    <xdr:sp macro="" textlink="">
      <xdr:nvSpPr>
        <xdr:cNvPr id="26" name="Line 126"/>
        <xdr:cNvSpPr>
          <a:spLocks noChangeShapeType="1"/>
        </xdr:cNvSpPr>
      </xdr:nvSpPr>
      <xdr:spPr bwMode="auto">
        <a:xfrm flipV="1">
          <a:off x="11534775" y="170783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30</xdr:row>
      <xdr:rowOff>23811</xdr:rowOff>
    </xdr:from>
    <xdr:to>
      <xdr:col>18</xdr:col>
      <xdr:colOff>0</xdr:colOff>
      <xdr:row>30</xdr:row>
      <xdr:rowOff>280986</xdr:rowOff>
    </xdr:to>
    <xdr:sp macro="" textlink="">
      <xdr:nvSpPr>
        <xdr:cNvPr id="27" name="Line 126"/>
        <xdr:cNvSpPr>
          <a:spLocks noChangeShapeType="1"/>
        </xdr:cNvSpPr>
      </xdr:nvSpPr>
      <xdr:spPr bwMode="auto">
        <a:xfrm>
          <a:off x="11582400" y="173497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27</xdr:row>
      <xdr:rowOff>304800</xdr:rowOff>
    </xdr:from>
    <xdr:to>
      <xdr:col>18</xdr:col>
      <xdr:colOff>0</xdr:colOff>
      <xdr:row>28</xdr:row>
      <xdr:rowOff>0</xdr:rowOff>
    </xdr:to>
    <xdr:sp macro="" textlink="">
      <xdr:nvSpPr>
        <xdr:cNvPr id="28" name="Line 126"/>
        <xdr:cNvSpPr>
          <a:spLocks noChangeShapeType="1"/>
        </xdr:cNvSpPr>
      </xdr:nvSpPr>
      <xdr:spPr bwMode="auto">
        <a:xfrm flipV="1">
          <a:off x="11534775" y="159734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28</xdr:row>
      <xdr:rowOff>23811</xdr:rowOff>
    </xdr:from>
    <xdr:to>
      <xdr:col>18</xdr:col>
      <xdr:colOff>0</xdr:colOff>
      <xdr:row>28</xdr:row>
      <xdr:rowOff>280986</xdr:rowOff>
    </xdr:to>
    <xdr:sp macro="" textlink="">
      <xdr:nvSpPr>
        <xdr:cNvPr id="29" name="Line 126"/>
        <xdr:cNvSpPr>
          <a:spLocks noChangeShapeType="1"/>
        </xdr:cNvSpPr>
      </xdr:nvSpPr>
      <xdr:spPr bwMode="auto">
        <a:xfrm>
          <a:off x="11558587" y="162448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304800</xdr:rowOff>
    </xdr:from>
    <xdr:to>
      <xdr:col>18</xdr:col>
      <xdr:colOff>0</xdr:colOff>
      <xdr:row>34</xdr:row>
      <xdr:rowOff>0</xdr:rowOff>
    </xdr:to>
    <xdr:sp macro="" textlink="">
      <xdr:nvSpPr>
        <xdr:cNvPr id="30" name="Line 126"/>
        <xdr:cNvSpPr>
          <a:spLocks noChangeShapeType="1"/>
        </xdr:cNvSpPr>
      </xdr:nvSpPr>
      <xdr:spPr bwMode="auto">
        <a:xfrm flipV="1">
          <a:off x="11534775" y="192881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34</xdr:row>
      <xdr:rowOff>23811</xdr:rowOff>
    </xdr:from>
    <xdr:to>
      <xdr:col>18</xdr:col>
      <xdr:colOff>0</xdr:colOff>
      <xdr:row>34</xdr:row>
      <xdr:rowOff>280986</xdr:rowOff>
    </xdr:to>
    <xdr:sp macro="" textlink="">
      <xdr:nvSpPr>
        <xdr:cNvPr id="31" name="Line 126"/>
        <xdr:cNvSpPr>
          <a:spLocks noChangeShapeType="1"/>
        </xdr:cNvSpPr>
      </xdr:nvSpPr>
      <xdr:spPr bwMode="auto">
        <a:xfrm>
          <a:off x="11582400" y="1955958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31</xdr:row>
      <xdr:rowOff>304800</xdr:rowOff>
    </xdr:from>
    <xdr:to>
      <xdr:col>18</xdr:col>
      <xdr:colOff>0</xdr:colOff>
      <xdr:row>32</xdr:row>
      <xdr:rowOff>0</xdr:rowOff>
    </xdr:to>
    <xdr:sp macro="" textlink="">
      <xdr:nvSpPr>
        <xdr:cNvPr id="32" name="Line 126"/>
        <xdr:cNvSpPr>
          <a:spLocks noChangeShapeType="1"/>
        </xdr:cNvSpPr>
      </xdr:nvSpPr>
      <xdr:spPr bwMode="auto">
        <a:xfrm flipV="1">
          <a:off x="11534775" y="1818322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</xdr:colOff>
      <xdr:row>32</xdr:row>
      <xdr:rowOff>23811</xdr:rowOff>
    </xdr:from>
    <xdr:to>
      <xdr:col>18</xdr:col>
      <xdr:colOff>0</xdr:colOff>
      <xdr:row>32</xdr:row>
      <xdr:rowOff>280986</xdr:rowOff>
    </xdr:to>
    <xdr:sp macro="" textlink="">
      <xdr:nvSpPr>
        <xdr:cNvPr id="33" name="Line 126"/>
        <xdr:cNvSpPr>
          <a:spLocks noChangeShapeType="1"/>
        </xdr:cNvSpPr>
      </xdr:nvSpPr>
      <xdr:spPr bwMode="auto">
        <a:xfrm>
          <a:off x="11558587" y="1845468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304800</xdr:rowOff>
    </xdr:from>
    <xdr:to>
      <xdr:col>22</xdr:col>
      <xdr:colOff>0</xdr:colOff>
      <xdr:row>7</xdr:row>
      <xdr:rowOff>0</xdr:rowOff>
    </xdr:to>
    <xdr:sp macro="" textlink="">
      <xdr:nvSpPr>
        <xdr:cNvPr id="34" name="Line 126"/>
        <xdr:cNvSpPr>
          <a:spLocks noChangeShapeType="1"/>
        </xdr:cNvSpPr>
      </xdr:nvSpPr>
      <xdr:spPr bwMode="auto">
        <a:xfrm flipV="1">
          <a:off x="15097125" y="43719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7</xdr:row>
      <xdr:rowOff>23811</xdr:rowOff>
    </xdr:from>
    <xdr:to>
      <xdr:col>22</xdr:col>
      <xdr:colOff>0</xdr:colOff>
      <xdr:row>7</xdr:row>
      <xdr:rowOff>280986</xdr:rowOff>
    </xdr:to>
    <xdr:sp macro="" textlink="">
      <xdr:nvSpPr>
        <xdr:cNvPr id="35" name="Line 126"/>
        <xdr:cNvSpPr>
          <a:spLocks noChangeShapeType="1"/>
        </xdr:cNvSpPr>
      </xdr:nvSpPr>
      <xdr:spPr bwMode="auto">
        <a:xfrm>
          <a:off x="15144750" y="46434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357187</xdr:colOff>
      <xdr:row>3</xdr:row>
      <xdr:rowOff>428624</xdr:rowOff>
    </xdr:from>
    <xdr:to>
      <xdr:col>21</xdr:col>
      <xdr:colOff>785813</xdr:colOff>
      <xdr:row>4</xdr:row>
      <xdr:rowOff>142874</xdr:rowOff>
    </xdr:to>
    <xdr:sp macro="" textlink="">
      <xdr:nvSpPr>
        <xdr:cNvPr id="36" name="Line 126"/>
        <xdr:cNvSpPr>
          <a:spLocks noChangeShapeType="1"/>
        </xdr:cNvSpPr>
      </xdr:nvSpPr>
      <xdr:spPr bwMode="auto">
        <a:xfrm flipV="1">
          <a:off x="15430500" y="2833687"/>
          <a:ext cx="428626" cy="2619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304800</xdr:rowOff>
    </xdr:from>
    <xdr:to>
      <xdr:col>22</xdr:col>
      <xdr:colOff>0</xdr:colOff>
      <xdr:row>11</xdr:row>
      <xdr:rowOff>0</xdr:rowOff>
    </xdr:to>
    <xdr:sp macro="" textlink="">
      <xdr:nvSpPr>
        <xdr:cNvPr id="38" name="Line 126"/>
        <xdr:cNvSpPr>
          <a:spLocks noChangeShapeType="1"/>
        </xdr:cNvSpPr>
      </xdr:nvSpPr>
      <xdr:spPr bwMode="auto">
        <a:xfrm flipV="1">
          <a:off x="15097125" y="65817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11</xdr:row>
      <xdr:rowOff>23811</xdr:rowOff>
    </xdr:from>
    <xdr:to>
      <xdr:col>22</xdr:col>
      <xdr:colOff>0</xdr:colOff>
      <xdr:row>11</xdr:row>
      <xdr:rowOff>280986</xdr:rowOff>
    </xdr:to>
    <xdr:sp macro="" textlink="">
      <xdr:nvSpPr>
        <xdr:cNvPr id="39" name="Line 126"/>
        <xdr:cNvSpPr>
          <a:spLocks noChangeShapeType="1"/>
        </xdr:cNvSpPr>
      </xdr:nvSpPr>
      <xdr:spPr bwMode="auto">
        <a:xfrm>
          <a:off x="15144750" y="68532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</xdr:row>
      <xdr:rowOff>304800</xdr:rowOff>
    </xdr:from>
    <xdr:to>
      <xdr:col>22</xdr:col>
      <xdr:colOff>0</xdr:colOff>
      <xdr:row>9</xdr:row>
      <xdr:rowOff>0</xdr:rowOff>
    </xdr:to>
    <xdr:sp macro="" textlink="">
      <xdr:nvSpPr>
        <xdr:cNvPr id="40" name="Line 126"/>
        <xdr:cNvSpPr>
          <a:spLocks noChangeShapeType="1"/>
        </xdr:cNvSpPr>
      </xdr:nvSpPr>
      <xdr:spPr bwMode="auto">
        <a:xfrm flipV="1">
          <a:off x="15097125" y="54768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9</xdr:row>
      <xdr:rowOff>23811</xdr:rowOff>
    </xdr:from>
    <xdr:to>
      <xdr:col>22</xdr:col>
      <xdr:colOff>0</xdr:colOff>
      <xdr:row>9</xdr:row>
      <xdr:rowOff>280986</xdr:rowOff>
    </xdr:to>
    <xdr:sp macro="" textlink="">
      <xdr:nvSpPr>
        <xdr:cNvPr id="41" name="Line 126"/>
        <xdr:cNvSpPr>
          <a:spLocks noChangeShapeType="1"/>
        </xdr:cNvSpPr>
      </xdr:nvSpPr>
      <xdr:spPr bwMode="auto">
        <a:xfrm>
          <a:off x="15120937" y="57483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14</xdr:row>
      <xdr:rowOff>304800</xdr:rowOff>
    </xdr:from>
    <xdr:to>
      <xdr:col>22</xdr:col>
      <xdr:colOff>0</xdr:colOff>
      <xdr:row>15</xdr:row>
      <xdr:rowOff>0</xdr:rowOff>
    </xdr:to>
    <xdr:sp macro="" textlink="">
      <xdr:nvSpPr>
        <xdr:cNvPr id="42" name="Line 126"/>
        <xdr:cNvSpPr>
          <a:spLocks noChangeShapeType="1"/>
        </xdr:cNvSpPr>
      </xdr:nvSpPr>
      <xdr:spPr bwMode="auto">
        <a:xfrm flipV="1">
          <a:off x="15097125" y="87915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15</xdr:row>
      <xdr:rowOff>23811</xdr:rowOff>
    </xdr:from>
    <xdr:to>
      <xdr:col>22</xdr:col>
      <xdr:colOff>0</xdr:colOff>
      <xdr:row>15</xdr:row>
      <xdr:rowOff>280986</xdr:rowOff>
    </xdr:to>
    <xdr:sp macro="" textlink="">
      <xdr:nvSpPr>
        <xdr:cNvPr id="43" name="Line 126"/>
        <xdr:cNvSpPr>
          <a:spLocks noChangeShapeType="1"/>
        </xdr:cNvSpPr>
      </xdr:nvSpPr>
      <xdr:spPr bwMode="auto">
        <a:xfrm>
          <a:off x="15144750" y="90630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12</xdr:row>
      <xdr:rowOff>304800</xdr:rowOff>
    </xdr:from>
    <xdr:to>
      <xdr:col>22</xdr:col>
      <xdr:colOff>0</xdr:colOff>
      <xdr:row>13</xdr:row>
      <xdr:rowOff>0</xdr:rowOff>
    </xdr:to>
    <xdr:sp macro="" textlink="">
      <xdr:nvSpPr>
        <xdr:cNvPr id="44" name="Line 126"/>
        <xdr:cNvSpPr>
          <a:spLocks noChangeShapeType="1"/>
        </xdr:cNvSpPr>
      </xdr:nvSpPr>
      <xdr:spPr bwMode="auto">
        <a:xfrm flipV="1">
          <a:off x="15097125" y="76866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13</xdr:row>
      <xdr:rowOff>23811</xdr:rowOff>
    </xdr:from>
    <xdr:to>
      <xdr:col>22</xdr:col>
      <xdr:colOff>0</xdr:colOff>
      <xdr:row>13</xdr:row>
      <xdr:rowOff>280986</xdr:rowOff>
    </xdr:to>
    <xdr:sp macro="" textlink="">
      <xdr:nvSpPr>
        <xdr:cNvPr id="45" name="Line 126"/>
        <xdr:cNvSpPr>
          <a:spLocks noChangeShapeType="1"/>
        </xdr:cNvSpPr>
      </xdr:nvSpPr>
      <xdr:spPr bwMode="auto">
        <a:xfrm>
          <a:off x="15120937" y="79581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18</xdr:row>
      <xdr:rowOff>304800</xdr:rowOff>
    </xdr:from>
    <xdr:to>
      <xdr:col>22</xdr:col>
      <xdr:colOff>0</xdr:colOff>
      <xdr:row>19</xdr:row>
      <xdr:rowOff>0</xdr:rowOff>
    </xdr:to>
    <xdr:sp macro="" textlink="">
      <xdr:nvSpPr>
        <xdr:cNvPr id="46" name="Line 126"/>
        <xdr:cNvSpPr>
          <a:spLocks noChangeShapeType="1"/>
        </xdr:cNvSpPr>
      </xdr:nvSpPr>
      <xdr:spPr bwMode="auto">
        <a:xfrm flipV="1">
          <a:off x="15097125" y="110013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19</xdr:row>
      <xdr:rowOff>23811</xdr:rowOff>
    </xdr:from>
    <xdr:to>
      <xdr:col>22</xdr:col>
      <xdr:colOff>0</xdr:colOff>
      <xdr:row>19</xdr:row>
      <xdr:rowOff>280986</xdr:rowOff>
    </xdr:to>
    <xdr:sp macro="" textlink="">
      <xdr:nvSpPr>
        <xdr:cNvPr id="47" name="Line 126"/>
        <xdr:cNvSpPr>
          <a:spLocks noChangeShapeType="1"/>
        </xdr:cNvSpPr>
      </xdr:nvSpPr>
      <xdr:spPr bwMode="auto">
        <a:xfrm>
          <a:off x="15144750" y="112728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16</xdr:row>
      <xdr:rowOff>304800</xdr:rowOff>
    </xdr:from>
    <xdr:to>
      <xdr:col>22</xdr:col>
      <xdr:colOff>0</xdr:colOff>
      <xdr:row>17</xdr:row>
      <xdr:rowOff>0</xdr:rowOff>
    </xdr:to>
    <xdr:sp macro="" textlink="">
      <xdr:nvSpPr>
        <xdr:cNvPr id="48" name="Line 126"/>
        <xdr:cNvSpPr>
          <a:spLocks noChangeShapeType="1"/>
        </xdr:cNvSpPr>
      </xdr:nvSpPr>
      <xdr:spPr bwMode="auto">
        <a:xfrm flipV="1">
          <a:off x="15097125" y="98964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17</xdr:row>
      <xdr:rowOff>23811</xdr:rowOff>
    </xdr:from>
    <xdr:to>
      <xdr:col>22</xdr:col>
      <xdr:colOff>0</xdr:colOff>
      <xdr:row>17</xdr:row>
      <xdr:rowOff>280986</xdr:rowOff>
    </xdr:to>
    <xdr:sp macro="" textlink="">
      <xdr:nvSpPr>
        <xdr:cNvPr id="49" name="Line 126"/>
        <xdr:cNvSpPr>
          <a:spLocks noChangeShapeType="1"/>
        </xdr:cNvSpPr>
      </xdr:nvSpPr>
      <xdr:spPr bwMode="auto">
        <a:xfrm>
          <a:off x="15120937" y="101679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22</xdr:row>
      <xdr:rowOff>304800</xdr:rowOff>
    </xdr:from>
    <xdr:to>
      <xdr:col>22</xdr:col>
      <xdr:colOff>0</xdr:colOff>
      <xdr:row>23</xdr:row>
      <xdr:rowOff>0</xdr:rowOff>
    </xdr:to>
    <xdr:sp macro="" textlink="">
      <xdr:nvSpPr>
        <xdr:cNvPr id="50" name="Line 126"/>
        <xdr:cNvSpPr>
          <a:spLocks noChangeShapeType="1"/>
        </xdr:cNvSpPr>
      </xdr:nvSpPr>
      <xdr:spPr bwMode="auto">
        <a:xfrm flipV="1">
          <a:off x="15097125" y="132111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23</xdr:row>
      <xdr:rowOff>23811</xdr:rowOff>
    </xdr:from>
    <xdr:to>
      <xdr:col>22</xdr:col>
      <xdr:colOff>0</xdr:colOff>
      <xdr:row>23</xdr:row>
      <xdr:rowOff>280986</xdr:rowOff>
    </xdr:to>
    <xdr:sp macro="" textlink="">
      <xdr:nvSpPr>
        <xdr:cNvPr id="51" name="Line 126"/>
        <xdr:cNvSpPr>
          <a:spLocks noChangeShapeType="1"/>
        </xdr:cNvSpPr>
      </xdr:nvSpPr>
      <xdr:spPr bwMode="auto">
        <a:xfrm>
          <a:off x="15144750" y="134826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20</xdr:row>
      <xdr:rowOff>304800</xdr:rowOff>
    </xdr:from>
    <xdr:to>
      <xdr:col>22</xdr:col>
      <xdr:colOff>0</xdr:colOff>
      <xdr:row>21</xdr:row>
      <xdr:rowOff>0</xdr:rowOff>
    </xdr:to>
    <xdr:sp macro="" textlink="">
      <xdr:nvSpPr>
        <xdr:cNvPr id="52" name="Line 126"/>
        <xdr:cNvSpPr>
          <a:spLocks noChangeShapeType="1"/>
        </xdr:cNvSpPr>
      </xdr:nvSpPr>
      <xdr:spPr bwMode="auto">
        <a:xfrm flipV="1">
          <a:off x="15097125" y="121062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21</xdr:row>
      <xdr:rowOff>23811</xdr:rowOff>
    </xdr:from>
    <xdr:to>
      <xdr:col>22</xdr:col>
      <xdr:colOff>0</xdr:colOff>
      <xdr:row>21</xdr:row>
      <xdr:rowOff>280986</xdr:rowOff>
    </xdr:to>
    <xdr:sp macro="" textlink="">
      <xdr:nvSpPr>
        <xdr:cNvPr id="53" name="Line 126"/>
        <xdr:cNvSpPr>
          <a:spLocks noChangeShapeType="1"/>
        </xdr:cNvSpPr>
      </xdr:nvSpPr>
      <xdr:spPr bwMode="auto">
        <a:xfrm>
          <a:off x="15120937" y="123777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304800</xdr:rowOff>
    </xdr:from>
    <xdr:to>
      <xdr:col>22</xdr:col>
      <xdr:colOff>0</xdr:colOff>
      <xdr:row>27</xdr:row>
      <xdr:rowOff>0</xdr:rowOff>
    </xdr:to>
    <xdr:sp macro="" textlink="">
      <xdr:nvSpPr>
        <xdr:cNvPr id="54" name="Line 126"/>
        <xdr:cNvSpPr>
          <a:spLocks noChangeShapeType="1"/>
        </xdr:cNvSpPr>
      </xdr:nvSpPr>
      <xdr:spPr bwMode="auto">
        <a:xfrm flipV="1">
          <a:off x="15097125" y="154209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27</xdr:row>
      <xdr:rowOff>23811</xdr:rowOff>
    </xdr:from>
    <xdr:to>
      <xdr:col>22</xdr:col>
      <xdr:colOff>0</xdr:colOff>
      <xdr:row>27</xdr:row>
      <xdr:rowOff>280986</xdr:rowOff>
    </xdr:to>
    <xdr:sp macro="" textlink="">
      <xdr:nvSpPr>
        <xdr:cNvPr id="55" name="Line 126"/>
        <xdr:cNvSpPr>
          <a:spLocks noChangeShapeType="1"/>
        </xdr:cNvSpPr>
      </xdr:nvSpPr>
      <xdr:spPr bwMode="auto">
        <a:xfrm>
          <a:off x="15144750" y="156924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24</xdr:row>
      <xdr:rowOff>304800</xdr:rowOff>
    </xdr:from>
    <xdr:to>
      <xdr:col>22</xdr:col>
      <xdr:colOff>0</xdr:colOff>
      <xdr:row>25</xdr:row>
      <xdr:rowOff>0</xdr:rowOff>
    </xdr:to>
    <xdr:sp macro="" textlink="">
      <xdr:nvSpPr>
        <xdr:cNvPr id="56" name="Line 126"/>
        <xdr:cNvSpPr>
          <a:spLocks noChangeShapeType="1"/>
        </xdr:cNvSpPr>
      </xdr:nvSpPr>
      <xdr:spPr bwMode="auto">
        <a:xfrm flipV="1">
          <a:off x="15097125" y="143160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25</xdr:row>
      <xdr:rowOff>23811</xdr:rowOff>
    </xdr:from>
    <xdr:to>
      <xdr:col>22</xdr:col>
      <xdr:colOff>0</xdr:colOff>
      <xdr:row>25</xdr:row>
      <xdr:rowOff>280986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15120937" y="145875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304800</xdr:rowOff>
    </xdr:from>
    <xdr:to>
      <xdr:col>22</xdr:col>
      <xdr:colOff>0</xdr:colOff>
      <xdr:row>31</xdr:row>
      <xdr:rowOff>0</xdr:rowOff>
    </xdr:to>
    <xdr:sp macro="" textlink="">
      <xdr:nvSpPr>
        <xdr:cNvPr id="58" name="Line 126"/>
        <xdr:cNvSpPr>
          <a:spLocks noChangeShapeType="1"/>
        </xdr:cNvSpPr>
      </xdr:nvSpPr>
      <xdr:spPr bwMode="auto">
        <a:xfrm flipV="1">
          <a:off x="15097125" y="176307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31</xdr:row>
      <xdr:rowOff>23811</xdr:rowOff>
    </xdr:from>
    <xdr:to>
      <xdr:col>22</xdr:col>
      <xdr:colOff>0</xdr:colOff>
      <xdr:row>31</xdr:row>
      <xdr:rowOff>280986</xdr:rowOff>
    </xdr:to>
    <xdr:sp macro="" textlink="">
      <xdr:nvSpPr>
        <xdr:cNvPr id="59" name="Line 126"/>
        <xdr:cNvSpPr>
          <a:spLocks noChangeShapeType="1"/>
        </xdr:cNvSpPr>
      </xdr:nvSpPr>
      <xdr:spPr bwMode="auto">
        <a:xfrm>
          <a:off x="15144750" y="17902236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28</xdr:row>
      <xdr:rowOff>304800</xdr:rowOff>
    </xdr:from>
    <xdr:to>
      <xdr:col>22</xdr:col>
      <xdr:colOff>0</xdr:colOff>
      <xdr:row>29</xdr:row>
      <xdr:rowOff>0</xdr:rowOff>
    </xdr:to>
    <xdr:sp macro="" textlink="">
      <xdr:nvSpPr>
        <xdr:cNvPr id="60" name="Line 126"/>
        <xdr:cNvSpPr>
          <a:spLocks noChangeShapeType="1"/>
        </xdr:cNvSpPr>
      </xdr:nvSpPr>
      <xdr:spPr bwMode="auto">
        <a:xfrm flipV="1">
          <a:off x="15097125" y="165258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29</xdr:row>
      <xdr:rowOff>23811</xdr:rowOff>
    </xdr:from>
    <xdr:to>
      <xdr:col>22</xdr:col>
      <xdr:colOff>0</xdr:colOff>
      <xdr:row>29</xdr:row>
      <xdr:rowOff>280986</xdr:rowOff>
    </xdr:to>
    <xdr:sp macro="" textlink="">
      <xdr:nvSpPr>
        <xdr:cNvPr id="61" name="Line 126"/>
        <xdr:cNvSpPr>
          <a:spLocks noChangeShapeType="1"/>
        </xdr:cNvSpPr>
      </xdr:nvSpPr>
      <xdr:spPr bwMode="auto">
        <a:xfrm>
          <a:off x="15120937" y="167973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32</xdr:row>
      <xdr:rowOff>304800</xdr:rowOff>
    </xdr:from>
    <xdr:to>
      <xdr:col>22</xdr:col>
      <xdr:colOff>0</xdr:colOff>
      <xdr:row>33</xdr:row>
      <xdr:rowOff>0</xdr:rowOff>
    </xdr:to>
    <xdr:sp macro="" textlink="">
      <xdr:nvSpPr>
        <xdr:cNvPr id="62" name="Line 126"/>
        <xdr:cNvSpPr>
          <a:spLocks noChangeShapeType="1"/>
        </xdr:cNvSpPr>
      </xdr:nvSpPr>
      <xdr:spPr bwMode="auto">
        <a:xfrm flipV="1">
          <a:off x="15097125" y="18735675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</xdr:colOff>
      <xdr:row>33</xdr:row>
      <xdr:rowOff>23811</xdr:rowOff>
    </xdr:from>
    <xdr:to>
      <xdr:col>22</xdr:col>
      <xdr:colOff>0</xdr:colOff>
      <xdr:row>33</xdr:row>
      <xdr:rowOff>280986</xdr:rowOff>
    </xdr:to>
    <xdr:sp macro="" textlink="">
      <xdr:nvSpPr>
        <xdr:cNvPr id="63" name="Line 126"/>
        <xdr:cNvSpPr>
          <a:spLocks noChangeShapeType="1"/>
        </xdr:cNvSpPr>
      </xdr:nvSpPr>
      <xdr:spPr bwMode="auto">
        <a:xfrm>
          <a:off x="15120937" y="19007136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357187</xdr:colOff>
      <xdr:row>4</xdr:row>
      <xdr:rowOff>166687</xdr:rowOff>
    </xdr:from>
    <xdr:to>
      <xdr:col>21</xdr:col>
      <xdr:colOff>785813</xdr:colOff>
      <xdr:row>4</xdr:row>
      <xdr:rowOff>309562</xdr:rowOff>
    </xdr:to>
    <xdr:sp macro="" textlink="">
      <xdr:nvSpPr>
        <xdr:cNvPr id="65" name="Line 126"/>
        <xdr:cNvSpPr>
          <a:spLocks noChangeShapeType="1"/>
        </xdr:cNvSpPr>
      </xdr:nvSpPr>
      <xdr:spPr bwMode="auto">
        <a:xfrm>
          <a:off x="15430500" y="3119437"/>
          <a:ext cx="428626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71437</xdr:colOff>
      <xdr:row>34</xdr:row>
      <xdr:rowOff>304800</xdr:rowOff>
    </xdr:from>
    <xdr:to>
      <xdr:col>22</xdr:col>
      <xdr:colOff>0</xdr:colOff>
      <xdr:row>34</xdr:row>
      <xdr:rowOff>333375</xdr:rowOff>
    </xdr:to>
    <xdr:sp macro="" textlink="">
      <xdr:nvSpPr>
        <xdr:cNvPr id="66" name="Line 126"/>
        <xdr:cNvSpPr>
          <a:spLocks noChangeShapeType="1"/>
        </xdr:cNvSpPr>
      </xdr:nvSpPr>
      <xdr:spPr bwMode="auto">
        <a:xfrm flipV="1">
          <a:off x="15144750" y="19688175"/>
          <a:ext cx="738188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41</xdr:col>
      <xdr:colOff>642938</xdr:colOff>
      <xdr:row>28</xdr:row>
      <xdr:rowOff>500062</xdr:rowOff>
    </xdr:from>
    <xdr:to>
      <xdr:col>44</xdr:col>
      <xdr:colOff>242888</xdr:colOff>
      <xdr:row>35</xdr:row>
      <xdr:rowOff>152399</xdr:rowOff>
    </xdr:to>
    <xdr:pic>
      <xdr:nvPicPr>
        <xdr:cNvPr id="68" name="図 6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" t="2272" r="66163" b="51515"/>
        <a:stretch/>
      </xdr:blipFill>
      <xdr:spPr>
        <a:xfrm>
          <a:off x="32427863" y="16721137"/>
          <a:ext cx="1657351" cy="3519487"/>
        </a:xfrm>
        <a:prstGeom prst="rect">
          <a:avLst/>
        </a:prstGeom>
      </xdr:spPr>
    </xdr:pic>
    <xdr:clientData/>
  </xdr:twoCellAnchor>
  <xdr:twoCellAnchor>
    <xdr:from>
      <xdr:col>21</xdr:col>
      <xdr:colOff>47624</xdr:colOff>
      <xdr:row>3</xdr:row>
      <xdr:rowOff>333375</xdr:rowOff>
    </xdr:from>
    <xdr:to>
      <xdr:col>21</xdr:col>
      <xdr:colOff>357187</xdr:colOff>
      <xdr:row>5</xdr:row>
      <xdr:rowOff>238125</xdr:rowOff>
    </xdr:to>
    <xdr:sp macro="" textlink="">
      <xdr:nvSpPr>
        <xdr:cNvPr id="69" name="右大かっこ 68"/>
        <xdr:cNvSpPr/>
      </xdr:nvSpPr>
      <xdr:spPr>
        <a:xfrm>
          <a:off x="15120937" y="2738438"/>
          <a:ext cx="309563" cy="10001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1</xdr:row>
      <xdr:rowOff>95250</xdr:rowOff>
    </xdr:from>
    <xdr:to>
      <xdr:col>10</xdr:col>
      <xdr:colOff>266700</xdr:colOff>
      <xdr:row>22</xdr:row>
      <xdr:rowOff>114300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58" t="3809" r="10319" b="11569"/>
        <a:stretch/>
      </xdr:blipFill>
      <xdr:spPr>
        <a:xfrm>
          <a:off x="4057649" y="285750"/>
          <a:ext cx="2762251" cy="40195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333375</xdr:colOff>
      <xdr:row>1</xdr:row>
      <xdr:rowOff>95250</xdr:rowOff>
    </xdr:from>
    <xdr:to>
      <xdr:col>12</xdr:col>
      <xdr:colOff>633413</xdr:colOff>
      <xdr:row>19</xdr:row>
      <xdr:rowOff>152400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" t="2272" r="66163" b="51515"/>
        <a:stretch/>
      </xdr:blipFill>
      <xdr:spPr>
        <a:xfrm>
          <a:off x="6886575" y="285750"/>
          <a:ext cx="1671638" cy="3486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28574</xdr:colOff>
      <xdr:row>1</xdr:row>
      <xdr:rowOff>104775</xdr:rowOff>
    </xdr:from>
    <xdr:to>
      <xdr:col>16</xdr:col>
      <xdr:colOff>387091</xdr:colOff>
      <xdr:row>21</xdr:row>
      <xdr:rowOff>161925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21" t="3585" r="36638" b="33992"/>
        <a:stretch/>
      </xdr:blipFill>
      <xdr:spPr>
        <a:xfrm>
          <a:off x="8639174" y="295275"/>
          <a:ext cx="2396867" cy="3867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tabSelected="1" view="pageBreakPreview" zoomScale="40" zoomScaleNormal="25" zoomScaleSheetLayoutView="40" workbookViewId="0">
      <selection activeCell="B2" sqref="B2:G2"/>
    </sheetView>
  </sheetViews>
  <sheetFormatPr defaultRowHeight="18" customHeight="1" x14ac:dyDescent="0.15"/>
  <cols>
    <col min="1" max="1" width="5.25" style="39" customWidth="1"/>
    <col min="2" max="2" width="7.5" style="39" customWidth="1"/>
    <col min="3" max="3" width="9.75" style="46" customWidth="1"/>
    <col min="4" max="4" width="13.25" style="46" customWidth="1"/>
    <col min="5" max="5" width="10.625" style="37" customWidth="1"/>
    <col min="6" max="6" width="2.125" style="39" customWidth="1"/>
    <col min="7" max="7" width="3.125" style="39" customWidth="1"/>
    <col min="8" max="8" width="7.375" style="37" customWidth="1"/>
    <col min="9" max="9" width="13" style="42" customWidth="1"/>
    <col min="10" max="10" width="9.75" style="42" customWidth="1"/>
    <col min="11" max="11" width="13.25" style="42" customWidth="1"/>
    <col min="12" max="12" width="7.625" style="37" customWidth="1"/>
    <col min="13" max="13" width="2.125" style="39" customWidth="1"/>
    <col min="14" max="14" width="3.125" style="39" customWidth="1"/>
    <col min="15" max="15" width="13" style="42" customWidth="1"/>
    <col min="16" max="16" width="9.75" style="42" customWidth="1"/>
    <col min="17" max="17" width="13.25" style="42" customWidth="1"/>
    <col min="18" max="18" width="7.875" style="37" customWidth="1"/>
    <col min="19" max="19" width="8.625" style="42" customWidth="1"/>
    <col min="20" max="20" width="9.75" style="42" customWidth="1"/>
    <col min="21" max="21" width="13.25" style="42" customWidth="1"/>
    <col min="22" max="22" width="8.5" style="37" customWidth="1"/>
    <col min="23" max="23" width="8.625" style="37" customWidth="1"/>
    <col min="24" max="24" width="9.75" style="37" customWidth="1"/>
    <col min="25" max="25" width="13.25" style="37" customWidth="1"/>
    <col min="26" max="26" width="2.75" style="37" customWidth="1"/>
    <col min="27" max="27" width="9.625" style="37" customWidth="1"/>
    <col min="28" max="28" width="22.75" style="37" customWidth="1"/>
    <col min="29" max="29" width="6.875" style="70" customWidth="1"/>
    <col min="30" max="30" width="9.375" style="44" customWidth="1"/>
    <col min="31" max="31" width="10.125" style="37" customWidth="1"/>
    <col min="32" max="32" width="13" style="37" customWidth="1"/>
    <col min="33" max="33" width="5.625" style="37" customWidth="1"/>
    <col min="34" max="34" width="12.625" style="37" customWidth="1"/>
    <col min="35" max="35" width="10" style="37" customWidth="1"/>
    <col min="36" max="36" width="13.125" style="37" customWidth="1"/>
    <col min="37" max="37" width="11.875" style="37" customWidth="1"/>
    <col min="38" max="38" width="9" style="37" customWidth="1"/>
    <col min="39" max="39" width="22.75" style="45" customWidth="1"/>
    <col min="40" max="40" width="20.25" style="45" customWidth="1"/>
    <col min="41" max="41" width="3" style="45" customWidth="1"/>
    <col min="42" max="43" width="9" style="45"/>
    <col min="44" max="16384" width="9" style="37"/>
  </cols>
  <sheetData>
    <row r="1" spans="1:43" ht="42.75" customHeight="1" x14ac:dyDescent="0.15">
      <c r="B1" s="64" t="s">
        <v>114</v>
      </c>
    </row>
    <row r="2" spans="1:43" s="69" customFormat="1" ht="61.5" customHeight="1" x14ac:dyDescent="0.9">
      <c r="A2" s="67"/>
      <c r="B2" s="344" t="s">
        <v>156</v>
      </c>
      <c r="C2" s="344"/>
      <c r="D2" s="344"/>
      <c r="E2" s="344"/>
      <c r="F2" s="344"/>
      <c r="G2" s="344"/>
      <c r="H2" s="68"/>
      <c r="I2" s="344" t="s">
        <v>157</v>
      </c>
      <c r="J2" s="344"/>
      <c r="K2" s="344"/>
      <c r="L2" s="344"/>
      <c r="M2" s="127"/>
      <c r="N2" s="127"/>
      <c r="O2" s="345" t="s">
        <v>34</v>
      </c>
      <c r="P2" s="345"/>
      <c r="Q2" s="345"/>
      <c r="R2" s="345"/>
      <c r="S2" s="345" t="s">
        <v>113</v>
      </c>
      <c r="T2" s="345"/>
      <c r="U2" s="345"/>
      <c r="V2" s="345"/>
      <c r="W2" s="99" t="s">
        <v>115</v>
      </c>
      <c r="X2" s="100"/>
      <c r="AC2" s="96" t="s">
        <v>112</v>
      </c>
      <c r="AD2" s="90"/>
      <c r="AM2" s="100"/>
      <c r="AN2" s="100"/>
      <c r="AO2" s="100"/>
      <c r="AP2" s="100"/>
      <c r="AQ2" s="100"/>
    </row>
    <row r="3" spans="1:43" s="42" customFormat="1" ht="43.5" customHeight="1" thickBot="1" x14ac:dyDescent="0.2">
      <c r="A3" s="95" t="s">
        <v>62</v>
      </c>
      <c r="B3" s="95"/>
      <c r="C3" s="343">
        <v>3</v>
      </c>
      <c r="D3" s="343"/>
      <c r="E3" s="44"/>
      <c r="F3" s="44"/>
      <c r="G3" s="44"/>
      <c r="H3" s="94" t="s">
        <v>62</v>
      </c>
      <c r="I3" s="94"/>
      <c r="J3" s="343">
        <v>3</v>
      </c>
      <c r="K3" s="343"/>
      <c r="M3" s="44"/>
      <c r="N3" s="44"/>
      <c r="O3" s="97" t="s">
        <v>62</v>
      </c>
      <c r="P3" s="343">
        <v>1</v>
      </c>
      <c r="Q3" s="343"/>
      <c r="S3" s="97" t="s">
        <v>62</v>
      </c>
      <c r="T3" s="343">
        <v>1</v>
      </c>
      <c r="U3" s="343"/>
      <c r="V3" s="57"/>
      <c r="W3" s="301"/>
      <c r="X3" s="301"/>
      <c r="Y3" s="301"/>
      <c r="Z3" s="129"/>
      <c r="AA3" s="302" t="s">
        <v>158</v>
      </c>
      <c r="AB3" s="138"/>
      <c r="AC3" s="71"/>
      <c r="AD3" s="44"/>
      <c r="AM3" s="45"/>
      <c r="AN3" s="45"/>
      <c r="AO3" s="45"/>
      <c r="AP3" s="45"/>
      <c r="AQ3" s="45"/>
    </row>
    <row r="4" spans="1:43" ht="44.1" customHeight="1" thickTop="1" thickBot="1" x14ac:dyDescent="0.2">
      <c r="A4" s="39">
        <v>1</v>
      </c>
      <c r="B4" s="340" t="s">
        <v>97</v>
      </c>
      <c r="C4" s="199" t="s">
        <v>19</v>
      </c>
      <c r="D4" s="200" t="s">
        <v>53</v>
      </c>
      <c r="F4" s="65" t="str">
        <f>B4</f>
        <v>ａ</v>
      </c>
      <c r="G4" s="65">
        <v>1</v>
      </c>
      <c r="H4" s="332" t="s">
        <v>35</v>
      </c>
      <c r="I4" s="61" t="str">
        <f t="shared" ref="I4:I35" si="0">F4&amp;G4</f>
        <v>ａ1</v>
      </c>
      <c r="J4" s="144" t="s">
        <v>84</v>
      </c>
      <c r="K4" s="145" t="s">
        <v>59</v>
      </c>
      <c r="M4" s="65" t="s">
        <v>35</v>
      </c>
      <c r="N4" s="65">
        <v>1</v>
      </c>
      <c r="O4" s="89" t="str">
        <f t="shared" ref="O4:O35" si="1">M4&amp;N4</f>
        <v>あ1</v>
      </c>
      <c r="P4" s="108" t="s">
        <v>84</v>
      </c>
      <c r="Q4" s="116" t="s">
        <v>60</v>
      </c>
      <c r="R4" s="57"/>
      <c r="S4" s="305">
        <v>1</v>
      </c>
      <c r="T4" s="108" t="s">
        <v>84</v>
      </c>
      <c r="U4" s="116" t="s">
        <v>60</v>
      </c>
      <c r="V4" s="57"/>
      <c r="W4" s="305">
        <v>1</v>
      </c>
      <c r="X4" s="300" t="s">
        <v>84</v>
      </c>
      <c r="Y4" s="116" t="s">
        <v>61</v>
      </c>
      <c r="Z4" s="66"/>
      <c r="AA4" s="303">
        <v>1</v>
      </c>
      <c r="AB4" s="66"/>
      <c r="AC4" s="335" t="s">
        <v>78</v>
      </c>
      <c r="AD4" s="291">
        <v>1</v>
      </c>
      <c r="AE4" s="243" t="s">
        <v>84</v>
      </c>
      <c r="AF4" s="244" t="s">
        <v>61</v>
      </c>
      <c r="AG4" s="125"/>
      <c r="AH4" s="338" t="s">
        <v>77</v>
      </c>
      <c r="AI4" s="273" t="s">
        <v>21</v>
      </c>
      <c r="AJ4" s="274" t="s">
        <v>139</v>
      </c>
      <c r="AK4" s="326" t="s">
        <v>126</v>
      </c>
      <c r="AL4" s="47"/>
    </row>
    <row r="5" spans="1:43" ht="44.1" customHeight="1" thickTop="1" thickBot="1" x14ac:dyDescent="0.2">
      <c r="A5" s="39">
        <v>2</v>
      </c>
      <c r="B5" s="341"/>
      <c r="C5" s="201" t="s">
        <v>132</v>
      </c>
      <c r="D5" s="168" t="s">
        <v>134</v>
      </c>
      <c r="F5" s="65" t="str">
        <f>B8</f>
        <v>ｂ</v>
      </c>
      <c r="G5" s="65">
        <v>1</v>
      </c>
      <c r="H5" s="333"/>
      <c r="I5" s="142" t="str">
        <f t="shared" si="0"/>
        <v>ｂ1</v>
      </c>
      <c r="J5" s="146" t="s">
        <v>19</v>
      </c>
      <c r="K5" s="147" t="s">
        <v>26</v>
      </c>
      <c r="M5" s="65" t="s">
        <v>36</v>
      </c>
      <c r="N5" s="65">
        <v>1</v>
      </c>
      <c r="O5" s="89" t="str">
        <f t="shared" si="1"/>
        <v>い1</v>
      </c>
      <c r="P5" s="110" t="s">
        <v>21</v>
      </c>
      <c r="Q5" s="60" t="s">
        <v>135</v>
      </c>
      <c r="R5" s="57"/>
      <c r="S5" s="305">
        <v>2</v>
      </c>
      <c r="T5" s="110" t="s">
        <v>21</v>
      </c>
      <c r="U5" s="60" t="s">
        <v>135</v>
      </c>
      <c r="V5" s="57"/>
      <c r="W5" s="305">
        <v>2</v>
      </c>
      <c r="X5" s="108" t="s">
        <v>84</v>
      </c>
      <c r="Y5" s="116" t="s">
        <v>60</v>
      </c>
      <c r="Z5" s="66"/>
      <c r="AA5" s="303">
        <v>2</v>
      </c>
      <c r="AB5" s="66"/>
      <c r="AC5" s="336"/>
      <c r="AD5" s="292">
        <v>8</v>
      </c>
      <c r="AE5" s="236" t="s">
        <v>19</v>
      </c>
      <c r="AF5" s="245" t="s">
        <v>26</v>
      </c>
      <c r="AG5" s="125"/>
      <c r="AH5" s="328"/>
      <c r="AI5" s="238" t="s">
        <v>84</v>
      </c>
      <c r="AJ5" s="249" t="s">
        <v>59</v>
      </c>
      <c r="AK5" s="326"/>
      <c r="AL5" s="47"/>
    </row>
    <row r="6" spans="1:43" ht="44.1" customHeight="1" thickTop="1" thickBot="1" x14ac:dyDescent="0.2">
      <c r="A6" s="39">
        <v>3</v>
      </c>
      <c r="B6" s="341"/>
      <c r="C6" s="202" t="s">
        <v>84</v>
      </c>
      <c r="D6" s="159" t="s">
        <v>59</v>
      </c>
      <c r="F6" s="65" t="str">
        <f>B12</f>
        <v>ｃ</v>
      </c>
      <c r="G6" s="65">
        <v>1</v>
      </c>
      <c r="H6" s="333"/>
      <c r="I6" s="142" t="str">
        <f t="shared" si="0"/>
        <v>ｃ1</v>
      </c>
      <c r="J6" s="148" t="s">
        <v>21</v>
      </c>
      <c r="K6" s="149" t="s">
        <v>24</v>
      </c>
      <c r="M6" s="65" t="s">
        <v>35</v>
      </c>
      <c r="N6" s="65">
        <v>2</v>
      </c>
      <c r="O6" s="89" t="str">
        <f t="shared" si="1"/>
        <v>あ2</v>
      </c>
      <c r="P6" s="72" t="s">
        <v>21</v>
      </c>
      <c r="Q6" s="140" t="s">
        <v>24</v>
      </c>
      <c r="R6" s="57"/>
      <c r="S6" s="305">
        <v>3</v>
      </c>
      <c r="T6" s="108" t="s">
        <v>84</v>
      </c>
      <c r="U6" s="116" t="s">
        <v>61</v>
      </c>
      <c r="V6" s="57"/>
      <c r="W6" s="305">
        <v>3</v>
      </c>
      <c r="X6" s="19" t="s">
        <v>160</v>
      </c>
      <c r="Y6" s="20" t="s">
        <v>160</v>
      </c>
      <c r="Z6" s="139"/>
      <c r="AA6" s="303" t="s">
        <v>159</v>
      </c>
      <c r="AB6" s="139"/>
      <c r="AC6" s="336"/>
      <c r="AD6" s="293">
        <v>2</v>
      </c>
      <c r="AE6" s="235" t="s">
        <v>84</v>
      </c>
      <c r="AF6" s="246" t="s">
        <v>60</v>
      </c>
      <c r="AG6" s="125"/>
      <c r="AH6" s="327" t="s">
        <v>116</v>
      </c>
      <c r="AI6" s="235" t="s">
        <v>84</v>
      </c>
      <c r="AJ6" s="246" t="s">
        <v>60</v>
      </c>
    </row>
    <row r="7" spans="1:43" ht="44.1" customHeight="1" thickTop="1" thickBot="1" x14ac:dyDescent="0.2">
      <c r="A7" s="39">
        <v>4</v>
      </c>
      <c r="B7" s="342"/>
      <c r="C7" s="213" t="s">
        <v>66</v>
      </c>
      <c r="D7" s="170" t="s">
        <v>47</v>
      </c>
      <c r="F7" s="65" t="str">
        <f>B16</f>
        <v>ｄ</v>
      </c>
      <c r="G7" s="65">
        <v>1</v>
      </c>
      <c r="H7" s="334"/>
      <c r="I7" s="143" t="str">
        <f t="shared" si="0"/>
        <v>ｄ1</v>
      </c>
      <c r="J7" s="176" t="s">
        <v>84</v>
      </c>
      <c r="K7" s="177" t="s">
        <v>60</v>
      </c>
      <c r="M7" s="65" t="s">
        <v>36</v>
      </c>
      <c r="N7" s="65">
        <v>2</v>
      </c>
      <c r="O7" s="89" t="str">
        <f t="shared" si="1"/>
        <v>い2</v>
      </c>
      <c r="P7" s="108" t="s">
        <v>84</v>
      </c>
      <c r="Q7" s="116" t="s">
        <v>61</v>
      </c>
      <c r="R7" s="57"/>
      <c r="S7" s="305">
        <v>4</v>
      </c>
      <c r="T7" s="72" t="s">
        <v>21</v>
      </c>
      <c r="U7" s="140" t="s">
        <v>24</v>
      </c>
      <c r="V7" s="57"/>
      <c r="W7" s="305">
        <v>4</v>
      </c>
      <c r="X7" s="76" t="s">
        <v>19</v>
      </c>
      <c r="Y7" s="75" t="s">
        <v>22</v>
      </c>
      <c r="Z7" s="92"/>
      <c r="AA7" s="303">
        <v>3</v>
      </c>
      <c r="AB7" s="92"/>
      <c r="AC7" s="336"/>
      <c r="AD7" s="294">
        <v>7</v>
      </c>
      <c r="AE7" s="237" t="s">
        <v>21</v>
      </c>
      <c r="AF7" s="247" t="s">
        <v>55</v>
      </c>
      <c r="AG7" s="125"/>
      <c r="AH7" s="328"/>
      <c r="AI7" s="237" t="s">
        <v>21</v>
      </c>
      <c r="AJ7" s="247" t="s">
        <v>55</v>
      </c>
    </row>
    <row r="8" spans="1:43" ht="44.1" customHeight="1" thickTop="1" thickBot="1" x14ac:dyDescent="0.2">
      <c r="A8" s="39">
        <v>5</v>
      </c>
      <c r="B8" s="330" t="s">
        <v>99</v>
      </c>
      <c r="C8" s="222" t="s">
        <v>19</v>
      </c>
      <c r="D8" s="223" t="s">
        <v>26</v>
      </c>
      <c r="F8" s="65" t="str">
        <f>B20</f>
        <v>ｅ</v>
      </c>
      <c r="G8" s="65">
        <v>1</v>
      </c>
      <c r="H8" s="332" t="s">
        <v>36</v>
      </c>
      <c r="I8" s="61" t="str">
        <f t="shared" si="0"/>
        <v>ｅ1</v>
      </c>
      <c r="J8" s="187" t="s">
        <v>21</v>
      </c>
      <c r="K8" s="188" t="s">
        <v>55</v>
      </c>
      <c r="M8" s="65" t="s">
        <v>35</v>
      </c>
      <c r="N8" s="65">
        <v>3</v>
      </c>
      <c r="O8" s="89" t="str">
        <f t="shared" si="1"/>
        <v>あ3</v>
      </c>
      <c r="P8" s="77" t="s">
        <v>84</v>
      </c>
      <c r="Q8" s="78" t="s">
        <v>59</v>
      </c>
      <c r="R8" s="57"/>
      <c r="S8" s="305">
        <v>5</v>
      </c>
      <c r="T8" s="76" t="s">
        <v>19</v>
      </c>
      <c r="U8" s="75" t="s">
        <v>22</v>
      </c>
      <c r="V8" s="57"/>
      <c r="W8" s="305">
        <v>5</v>
      </c>
      <c r="X8" s="72" t="s">
        <v>21</v>
      </c>
      <c r="Y8" s="140" t="s">
        <v>24</v>
      </c>
      <c r="Z8" s="92"/>
      <c r="AA8" s="303" t="s">
        <v>159</v>
      </c>
      <c r="AB8" s="92"/>
      <c r="AC8" s="336"/>
      <c r="AD8" s="293">
        <v>3</v>
      </c>
      <c r="AE8" s="72" t="s">
        <v>21</v>
      </c>
      <c r="AF8" s="248" t="s">
        <v>139</v>
      </c>
      <c r="AG8" s="125"/>
      <c r="AH8" s="327" t="s">
        <v>88</v>
      </c>
      <c r="AI8" s="239" t="s">
        <v>19</v>
      </c>
      <c r="AJ8" s="250" t="s">
        <v>22</v>
      </c>
    </row>
    <row r="9" spans="1:43" ht="44.1" customHeight="1" thickTop="1" thickBot="1" x14ac:dyDescent="0.2">
      <c r="A9" s="39">
        <v>6</v>
      </c>
      <c r="B9" s="330"/>
      <c r="C9" s="202" t="s">
        <v>84</v>
      </c>
      <c r="D9" s="159" t="s">
        <v>56</v>
      </c>
      <c r="F9" s="65" t="str">
        <f>B24</f>
        <v>ｆ</v>
      </c>
      <c r="G9" s="65">
        <v>1</v>
      </c>
      <c r="H9" s="333"/>
      <c r="I9" s="142" t="str">
        <f t="shared" si="0"/>
        <v>ｆ1</v>
      </c>
      <c r="J9" s="146" t="s">
        <v>19</v>
      </c>
      <c r="K9" s="147" t="s">
        <v>22</v>
      </c>
      <c r="M9" s="65" t="s">
        <v>36</v>
      </c>
      <c r="N9" s="65">
        <v>3</v>
      </c>
      <c r="O9" s="89" t="str">
        <f t="shared" si="1"/>
        <v>い3</v>
      </c>
      <c r="P9" s="76" t="s">
        <v>19</v>
      </c>
      <c r="Q9" s="75" t="s">
        <v>22</v>
      </c>
      <c r="R9" s="57"/>
      <c r="S9" s="305">
        <v>6</v>
      </c>
      <c r="T9" s="77" t="s">
        <v>84</v>
      </c>
      <c r="U9" s="78" t="s">
        <v>59</v>
      </c>
      <c r="V9" s="57"/>
      <c r="W9" s="305">
        <v>6</v>
      </c>
      <c r="X9" s="77" t="s">
        <v>84</v>
      </c>
      <c r="Y9" s="78" t="s">
        <v>59</v>
      </c>
      <c r="Z9" s="92"/>
      <c r="AA9" s="303">
        <v>4</v>
      </c>
      <c r="AB9" s="92"/>
      <c r="AC9" s="336"/>
      <c r="AD9" s="294">
        <v>6</v>
      </c>
      <c r="AE9" s="238" t="s">
        <v>84</v>
      </c>
      <c r="AF9" s="249" t="s">
        <v>59</v>
      </c>
      <c r="AG9" s="125"/>
      <c r="AH9" s="328"/>
      <c r="AI9" s="72" t="s">
        <v>21</v>
      </c>
      <c r="AJ9" s="248" t="s">
        <v>24</v>
      </c>
    </row>
    <row r="10" spans="1:43" ht="44.1" customHeight="1" thickTop="1" thickBot="1" x14ac:dyDescent="0.2">
      <c r="A10" s="39">
        <v>7</v>
      </c>
      <c r="B10" s="330"/>
      <c r="C10" s="204" t="s">
        <v>44</v>
      </c>
      <c r="D10" s="167" t="s">
        <v>65</v>
      </c>
      <c r="E10" s="59"/>
      <c r="F10" s="65" t="str">
        <f>B28</f>
        <v>ｇ</v>
      </c>
      <c r="G10" s="65">
        <v>1</v>
      </c>
      <c r="H10" s="333"/>
      <c r="I10" s="142" t="str">
        <f t="shared" si="0"/>
        <v>ｇ1</v>
      </c>
      <c r="J10" s="151" t="s">
        <v>21</v>
      </c>
      <c r="K10" s="152" t="s">
        <v>135</v>
      </c>
      <c r="M10" s="65" t="s">
        <v>35</v>
      </c>
      <c r="N10" s="65">
        <v>4</v>
      </c>
      <c r="O10" s="89" t="str">
        <f t="shared" si="1"/>
        <v>あ4</v>
      </c>
      <c r="P10" s="76" t="s">
        <v>19</v>
      </c>
      <c r="Q10" s="75" t="s">
        <v>26</v>
      </c>
      <c r="R10" s="57"/>
      <c r="S10" s="305">
        <v>7</v>
      </c>
      <c r="T10" s="110" t="s">
        <v>21</v>
      </c>
      <c r="U10" s="141" t="s">
        <v>55</v>
      </c>
      <c r="V10" s="57"/>
      <c r="W10" s="305">
        <v>7</v>
      </c>
      <c r="X10" s="110" t="s">
        <v>21</v>
      </c>
      <c r="Y10" s="141" t="s">
        <v>55</v>
      </c>
      <c r="Z10" s="92"/>
      <c r="AA10" s="303" t="s">
        <v>159</v>
      </c>
      <c r="AB10" s="92"/>
      <c r="AC10" s="336"/>
      <c r="AD10" s="293">
        <v>4</v>
      </c>
      <c r="AE10" s="239" t="s">
        <v>19</v>
      </c>
      <c r="AF10" s="250" t="s">
        <v>22</v>
      </c>
      <c r="AG10" s="125"/>
      <c r="AH10" s="327" t="s">
        <v>117</v>
      </c>
      <c r="AI10" s="235" t="s">
        <v>84</v>
      </c>
      <c r="AJ10" s="246" t="s">
        <v>61</v>
      </c>
    </row>
    <row r="11" spans="1:43" ht="44.1" customHeight="1" thickTop="1" thickBot="1" x14ac:dyDescent="0.2">
      <c r="A11" s="39">
        <v>8</v>
      </c>
      <c r="B11" s="330"/>
      <c r="C11" s="224" t="s">
        <v>49</v>
      </c>
      <c r="D11" s="175" t="s">
        <v>80</v>
      </c>
      <c r="F11" s="65" t="str">
        <f>B32</f>
        <v>ｈ</v>
      </c>
      <c r="G11" s="65">
        <v>1</v>
      </c>
      <c r="H11" s="334"/>
      <c r="I11" s="143" t="str">
        <f t="shared" si="0"/>
        <v>ｈ1</v>
      </c>
      <c r="J11" s="189" t="s">
        <v>84</v>
      </c>
      <c r="K11" s="190" t="s">
        <v>61</v>
      </c>
      <c r="M11" s="65" t="s">
        <v>36</v>
      </c>
      <c r="N11" s="65">
        <v>4</v>
      </c>
      <c r="O11" s="89" t="str">
        <f t="shared" si="1"/>
        <v>い4</v>
      </c>
      <c r="P11" s="110" t="s">
        <v>21</v>
      </c>
      <c r="Q11" s="141" t="s">
        <v>55</v>
      </c>
      <c r="R11" s="57"/>
      <c r="S11" s="305">
        <v>8</v>
      </c>
      <c r="T11" s="76" t="s">
        <v>19</v>
      </c>
      <c r="U11" s="75" t="s">
        <v>26</v>
      </c>
      <c r="V11" s="57"/>
      <c r="W11" s="305">
        <v>8</v>
      </c>
      <c r="X11" s="76" t="s">
        <v>19</v>
      </c>
      <c r="Y11" s="75" t="s">
        <v>26</v>
      </c>
      <c r="Z11" s="66"/>
      <c r="AA11" s="303">
        <v>5</v>
      </c>
      <c r="AB11" s="66"/>
      <c r="AC11" s="337"/>
      <c r="AD11" s="295">
        <v>5</v>
      </c>
      <c r="AE11" s="251" t="s">
        <v>21</v>
      </c>
      <c r="AF11" s="252" t="s">
        <v>24</v>
      </c>
      <c r="AG11" s="125"/>
      <c r="AH11" s="339"/>
      <c r="AI11" s="275" t="s">
        <v>19</v>
      </c>
      <c r="AJ11" s="276" t="s">
        <v>26</v>
      </c>
    </row>
    <row r="12" spans="1:43" ht="44.1" customHeight="1" thickTop="1" thickBot="1" x14ac:dyDescent="0.2">
      <c r="A12" s="39">
        <v>9</v>
      </c>
      <c r="B12" s="329" t="s">
        <v>101</v>
      </c>
      <c r="C12" s="216" t="s">
        <v>21</v>
      </c>
      <c r="D12" s="217" t="s">
        <v>24</v>
      </c>
      <c r="F12" s="65" t="s">
        <v>96</v>
      </c>
      <c r="G12" s="65">
        <v>2</v>
      </c>
      <c r="H12" s="332" t="s">
        <v>37</v>
      </c>
      <c r="I12" s="61" t="str">
        <f t="shared" si="0"/>
        <v>ａ2</v>
      </c>
      <c r="J12" s="182" t="s">
        <v>19</v>
      </c>
      <c r="K12" s="183" t="s">
        <v>53</v>
      </c>
      <c r="M12" s="65" t="s">
        <v>37</v>
      </c>
      <c r="N12" s="65">
        <v>1</v>
      </c>
      <c r="O12" s="89" t="str">
        <f t="shared" si="1"/>
        <v>う1</v>
      </c>
      <c r="P12" s="109" t="s">
        <v>19</v>
      </c>
      <c r="Q12" s="117" t="s">
        <v>53</v>
      </c>
      <c r="R12" s="57"/>
      <c r="S12" s="305">
        <v>9</v>
      </c>
      <c r="T12" s="109" t="s">
        <v>19</v>
      </c>
      <c r="U12" s="117" t="s">
        <v>53</v>
      </c>
      <c r="V12" s="57"/>
      <c r="W12" s="305">
        <v>9</v>
      </c>
      <c r="X12" s="109" t="s">
        <v>19</v>
      </c>
      <c r="Y12" s="117" t="s">
        <v>53</v>
      </c>
      <c r="Z12" s="93"/>
      <c r="AA12" s="303">
        <v>6</v>
      </c>
      <c r="AB12" s="93"/>
      <c r="AC12" s="335" t="s">
        <v>74</v>
      </c>
      <c r="AD12" s="291">
        <v>9</v>
      </c>
      <c r="AE12" s="253" t="s">
        <v>19</v>
      </c>
      <c r="AF12" s="254" t="s">
        <v>53</v>
      </c>
      <c r="AH12" s="338" t="s">
        <v>76</v>
      </c>
      <c r="AI12" s="253" t="s">
        <v>19</v>
      </c>
      <c r="AJ12" s="254" t="s">
        <v>53</v>
      </c>
      <c r="AK12" s="326" t="s">
        <v>126</v>
      </c>
      <c r="AL12" s="47"/>
    </row>
    <row r="13" spans="1:43" ht="44.1" customHeight="1" thickTop="1" thickBot="1" x14ac:dyDescent="0.2">
      <c r="A13" s="39">
        <v>10</v>
      </c>
      <c r="B13" s="330"/>
      <c r="C13" s="205" t="s">
        <v>132</v>
      </c>
      <c r="D13" s="157" t="s">
        <v>43</v>
      </c>
      <c r="F13" s="65" t="s">
        <v>98</v>
      </c>
      <c r="G13" s="65">
        <v>2</v>
      </c>
      <c r="H13" s="333"/>
      <c r="I13" s="142" t="str">
        <f t="shared" si="0"/>
        <v>ｂ2</v>
      </c>
      <c r="J13" s="154" t="s">
        <v>49</v>
      </c>
      <c r="K13" s="155" t="s">
        <v>80</v>
      </c>
      <c r="M13" s="65" t="s">
        <v>136</v>
      </c>
      <c r="N13" s="65">
        <v>1</v>
      </c>
      <c r="O13" s="89" t="str">
        <f t="shared" si="1"/>
        <v>え1</v>
      </c>
      <c r="P13" s="113" t="s">
        <v>54</v>
      </c>
      <c r="Q13" s="122" t="s">
        <v>86</v>
      </c>
      <c r="R13" s="57"/>
      <c r="S13" s="305">
        <v>10</v>
      </c>
      <c r="T13" s="113" t="s">
        <v>54</v>
      </c>
      <c r="U13" s="122" t="s">
        <v>86</v>
      </c>
      <c r="V13" s="57"/>
      <c r="W13" s="305">
        <v>10</v>
      </c>
      <c r="X13" s="109" t="s">
        <v>19</v>
      </c>
      <c r="Y13" s="117" t="s">
        <v>52</v>
      </c>
      <c r="Z13" s="66"/>
      <c r="AA13" s="303">
        <v>7</v>
      </c>
      <c r="AB13" s="66"/>
      <c r="AC13" s="336"/>
      <c r="AD13" s="292">
        <v>16</v>
      </c>
      <c r="AE13" s="111" t="s">
        <v>20</v>
      </c>
      <c r="AF13" s="255" t="s">
        <v>68</v>
      </c>
      <c r="AH13" s="328"/>
      <c r="AI13" s="111" t="s">
        <v>20</v>
      </c>
      <c r="AJ13" s="255" t="s">
        <v>68</v>
      </c>
      <c r="AK13" s="326"/>
      <c r="AL13" s="47"/>
    </row>
    <row r="14" spans="1:43" ht="44.1" customHeight="1" thickTop="1" thickBot="1" x14ac:dyDescent="0.2">
      <c r="A14" s="39">
        <v>11</v>
      </c>
      <c r="B14" s="330"/>
      <c r="C14" s="206" t="s">
        <v>20</v>
      </c>
      <c r="D14" s="165" t="s">
        <v>68</v>
      </c>
      <c r="F14" s="65" t="s">
        <v>100</v>
      </c>
      <c r="G14" s="65">
        <v>2</v>
      </c>
      <c r="H14" s="333"/>
      <c r="I14" s="142" t="str">
        <f t="shared" si="0"/>
        <v>ｃ2</v>
      </c>
      <c r="J14" s="156" t="s">
        <v>132</v>
      </c>
      <c r="K14" s="157" t="s">
        <v>43</v>
      </c>
      <c r="M14" s="65" t="s">
        <v>37</v>
      </c>
      <c r="N14" s="65">
        <v>2</v>
      </c>
      <c r="O14" s="89" t="str">
        <f t="shared" si="1"/>
        <v>う2</v>
      </c>
      <c r="P14" s="109" t="s">
        <v>19</v>
      </c>
      <c r="Q14" s="117" t="s">
        <v>52</v>
      </c>
      <c r="R14" s="57"/>
      <c r="S14" s="305">
        <v>11</v>
      </c>
      <c r="T14" s="109" t="s">
        <v>19</v>
      </c>
      <c r="U14" s="117" t="s">
        <v>52</v>
      </c>
      <c r="V14" s="57"/>
      <c r="W14" s="305">
        <v>11</v>
      </c>
      <c r="X14" s="113" t="s">
        <v>54</v>
      </c>
      <c r="Y14" s="122" t="s">
        <v>86</v>
      </c>
      <c r="Z14" s="66"/>
      <c r="AA14" s="303">
        <v>8</v>
      </c>
      <c r="AB14" s="66"/>
      <c r="AC14" s="336"/>
      <c r="AD14" s="293">
        <v>10</v>
      </c>
      <c r="AE14" s="240" t="s">
        <v>19</v>
      </c>
      <c r="AF14" s="256" t="s">
        <v>52</v>
      </c>
      <c r="AH14" s="327" t="s">
        <v>118</v>
      </c>
      <c r="AI14" s="240" t="s">
        <v>19</v>
      </c>
      <c r="AJ14" s="256" t="s">
        <v>52</v>
      </c>
      <c r="AK14" s="41"/>
      <c r="AL14" s="41"/>
    </row>
    <row r="15" spans="1:43" ht="44.1" customHeight="1" thickTop="1" thickBot="1" x14ac:dyDescent="0.2">
      <c r="A15" s="39">
        <v>12</v>
      </c>
      <c r="B15" s="331"/>
      <c r="C15" s="207" t="s">
        <v>48</v>
      </c>
      <c r="D15" s="170" t="s">
        <v>81</v>
      </c>
      <c r="F15" s="65" t="s">
        <v>102</v>
      </c>
      <c r="G15" s="65">
        <v>2</v>
      </c>
      <c r="H15" s="334"/>
      <c r="I15" s="143" t="str">
        <f t="shared" si="0"/>
        <v>ｄ2</v>
      </c>
      <c r="J15" s="178" t="s">
        <v>19</v>
      </c>
      <c r="K15" s="179" t="s">
        <v>52</v>
      </c>
      <c r="M15" s="65" t="s">
        <v>136</v>
      </c>
      <c r="N15" s="65">
        <v>2</v>
      </c>
      <c r="O15" s="89" t="str">
        <f t="shared" si="1"/>
        <v>え2</v>
      </c>
      <c r="P15" s="77" t="s">
        <v>84</v>
      </c>
      <c r="Q15" s="79" t="s">
        <v>57</v>
      </c>
      <c r="R15" s="57"/>
      <c r="S15" s="305">
        <v>12</v>
      </c>
      <c r="T15" s="77" t="s">
        <v>84</v>
      </c>
      <c r="U15" s="79" t="s">
        <v>57</v>
      </c>
      <c r="V15" s="57"/>
      <c r="W15" s="305">
        <v>12</v>
      </c>
      <c r="X15" s="115" t="s">
        <v>132</v>
      </c>
      <c r="Y15" s="121" t="s">
        <v>43</v>
      </c>
      <c r="Z15" s="66"/>
      <c r="AA15" s="303">
        <v>9</v>
      </c>
      <c r="AB15" s="66"/>
      <c r="AC15" s="336"/>
      <c r="AD15" s="294">
        <v>15</v>
      </c>
      <c r="AE15" s="238" t="s">
        <v>84</v>
      </c>
      <c r="AF15" s="249" t="s">
        <v>58</v>
      </c>
      <c r="AH15" s="328"/>
      <c r="AI15" s="238" t="s">
        <v>84</v>
      </c>
      <c r="AJ15" s="249" t="s">
        <v>58</v>
      </c>
      <c r="AK15" s="41"/>
      <c r="AL15" s="41"/>
    </row>
    <row r="16" spans="1:43" ht="44.1" customHeight="1" thickTop="1" thickBot="1" x14ac:dyDescent="0.2">
      <c r="A16" s="39">
        <v>13</v>
      </c>
      <c r="B16" s="330" t="s">
        <v>103</v>
      </c>
      <c r="C16" s="225" t="s">
        <v>84</v>
      </c>
      <c r="D16" s="226" t="s">
        <v>60</v>
      </c>
      <c r="F16" s="65" t="s">
        <v>104</v>
      </c>
      <c r="G16" s="65">
        <v>2</v>
      </c>
      <c r="H16" s="332" t="s">
        <v>38</v>
      </c>
      <c r="I16" s="61" t="str">
        <f t="shared" si="0"/>
        <v>ｅ2</v>
      </c>
      <c r="J16" s="144" t="s">
        <v>84</v>
      </c>
      <c r="K16" s="145" t="s">
        <v>58</v>
      </c>
      <c r="M16" s="65" t="s">
        <v>37</v>
      </c>
      <c r="N16" s="65">
        <v>3</v>
      </c>
      <c r="O16" s="98" t="str">
        <f t="shared" si="1"/>
        <v>う3</v>
      </c>
      <c r="P16" s="115" t="s">
        <v>132</v>
      </c>
      <c r="Q16" s="121" t="s">
        <v>43</v>
      </c>
      <c r="R16" s="57"/>
      <c r="S16" s="305">
        <v>13</v>
      </c>
      <c r="T16" s="115" t="s">
        <v>132</v>
      </c>
      <c r="U16" s="121" t="s">
        <v>43</v>
      </c>
      <c r="V16" s="57"/>
      <c r="W16" s="305">
        <v>13</v>
      </c>
      <c r="X16" s="77" t="s">
        <v>84</v>
      </c>
      <c r="Y16" s="79" t="s">
        <v>57</v>
      </c>
      <c r="Z16" s="93"/>
      <c r="AA16" s="303">
        <v>10</v>
      </c>
      <c r="AB16" s="93"/>
      <c r="AC16" s="336"/>
      <c r="AD16" s="293">
        <v>11</v>
      </c>
      <c r="AE16" s="113" t="s">
        <v>54</v>
      </c>
      <c r="AF16" s="257" t="s">
        <v>86</v>
      </c>
      <c r="AH16" s="327" t="s">
        <v>119</v>
      </c>
      <c r="AI16" s="242" t="s">
        <v>132</v>
      </c>
      <c r="AJ16" s="259" t="s">
        <v>43</v>
      </c>
      <c r="AK16" s="41"/>
      <c r="AL16" s="41"/>
    </row>
    <row r="17" spans="1:43" ht="44.1" customHeight="1" thickTop="1" thickBot="1" x14ac:dyDescent="0.2">
      <c r="A17" s="39">
        <v>14</v>
      </c>
      <c r="B17" s="330"/>
      <c r="C17" s="209" t="s">
        <v>19</v>
      </c>
      <c r="D17" s="153" t="s">
        <v>52</v>
      </c>
      <c r="E17" s="58"/>
      <c r="F17" s="65" t="s">
        <v>106</v>
      </c>
      <c r="G17" s="65">
        <v>2</v>
      </c>
      <c r="H17" s="333"/>
      <c r="I17" s="142" t="str">
        <f t="shared" si="0"/>
        <v>ｆ2</v>
      </c>
      <c r="J17" s="158" t="s">
        <v>84</v>
      </c>
      <c r="K17" s="160" t="s">
        <v>57</v>
      </c>
      <c r="M17" s="65" t="s">
        <v>136</v>
      </c>
      <c r="N17" s="65">
        <v>3</v>
      </c>
      <c r="O17" s="89" t="str">
        <f t="shared" si="1"/>
        <v>え3</v>
      </c>
      <c r="P17" s="77" t="s">
        <v>84</v>
      </c>
      <c r="Q17" s="78" t="s">
        <v>58</v>
      </c>
      <c r="R17" s="57"/>
      <c r="S17" s="305">
        <v>14</v>
      </c>
      <c r="T17" s="77" t="s">
        <v>84</v>
      </c>
      <c r="U17" s="78" t="s">
        <v>58</v>
      </c>
      <c r="V17" s="57"/>
      <c r="W17" s="305">
        <v>14</v>
      </c>
      <c r="X17" s="114" t="s">
        <v>63</v>
      </c>
      <c r="Y17" s="120" t="s">
        <v>45</v>
      </c>
      <c r="Z17" s="92"/>
      <c r="AA17" s="303">
        <v>11</v>
      </c>
      <c r="AB17" s="92"/>
      <c r="AC17" s="336"/>
      <c r="AD17" s="294">
        <v>14</v>
      </c>
      <c r="AE17" s="241" t="s">
        <v>63</v>
      </c>
      <c r="AF17" s="258" t="s">
        <v>45</v>
      </c>
      <c r="AH17" s="328"/>
      <c r="AI17" s="238" t="s">
        <v>84</v>
      </c>
      <c r="AJ17" s="277" t="s">
        <v>57</v>
      </c>
      <c r="AK17" s="41"/>
      <c r="AL17" s="41"/>
    </row>
    <row r="18" spans="1:43" ht="44.1" customHeight="1" thickTop="1" thickBot="1" x14ac:dyDescent="0.2">
      <c r="A18" s="39">
        <v>15</v>
      </c>
      <c r="B18" s="330"/>
      <c r="C18" s="210" t="s">
        <v>54</v>
      </c>
      <c r="D18" s="171" t="s">
        <v>87</v>
      </c>
      <c r="F18" s="65" t="s">
        <v>108</v>
      </c>
      <c r="G18" s="65">
        <v>2</v>
      </c>
      <c r="H18" s="333"/>
      <c r="I18" s="142" t="str">
        <f t="shared" si="0"/>
        <v>ｇ2</v>
      </c>
      <c r="J18" s="161" t="s">
        <v>54</v>
      </c>
      <c r="K18" s="162" t="s">
        <v>86</v>
      </c>
      <c r="M18" s="65" t="s">
        <v>37</v>
      </c>
      <c r="N18" s="65">
        <v>4</v>
      </c>
      <c r="O18" s="89" t="str">
        <f t="shared" si="1"/>
        <v>う4</v>
      </c>
      <c r="P18" s="63" t="s">
        <v>49</v>
      </c>
      <c r="Q18" s="74" t="s">
        <v>80</v>
      </c>
      <c r="R18" s="57"/>
      <c r="S18" s="305">
        <v>15</v>
      </c>
      <c r="T18" s="114" t="s">
        <v>63</v>
      </c>
      <c r="U18" s="120" t="s">
        <v>45</v>
      </c>
      <c r="V18" s="57"/>
      <c r="W18" s="305">
        <v>15</v>
      </c>
      <c r="X18" s="77" t="s">
        <v>84</v>
      </c>
      <c r="Y18" s="78" t="s">
        <v>58</v>
      </c>
      <c r="Z18" s="66"/>
      <c r="AA18" s="303">
        <v>12</v>
      </c>
      <c r="AB18" s="66"/>
      <c r="AC18" s="336"/>
      <c r="AD18" s="293">
        <v>12</v>
      </c>
      <c r="AE18" s="242" t="s">
        <v>132</v>
      </c>
      <c r="AF18" s="259" t="s">
        <v>43</v>
      </c>
      <c r="AH18" s="327" t="s">
        <v>120</v>
      </c>
      <c r="AI18" s="113" t="s">
        <v>54</v>
      </c>
      <c r="AJ18" s="257" t="s">
        <v>86</v>
      </c>
      <c r="AK18" s="41"/>
      <c r="AL18" s="41"/>
    </row>
    <row r="19" spans="1:43" ht="44.1" customHeight="1" thickTop="1" thickBot="1" x14ac:dyDescent="0.2">
      <c r="A19" s="39">
        <v>16</v>
      </c>
      <c r="B19" s="330"/>
      <c r="C19" s="224" t="s">
        <v>49</v>
      </c>
      <c r="D19" s="175" t="s">
        <v>51</v>
      </c>
      <c r="F19" s="65" t="s">
        <v>110</v>
      </c>
      <c r="G19" s="65">
        <v>2</v>
      </c>
      <c r="H19" s="334"/>
      <c r="I19" s="143" t="str">
        <f t="shared" si="0"/>
        <v>ｈ2</v>
      </c>
      <c r="J19" s="191" t="s">
        <v>63</v>
      </c>
      <c r="K19" s="192" t="s">
        <v>45</v>
      </c>
      <c r="M19" s="65" t="s">
        <v>136</v>
      </c>
      <c r="N19" s="65">
        <v>4</v>
      </c>
      <c r="O19" s="89" t="str">
        <f t="shared" si="1"/>
        <v>え4</v>
      </c>
      <c r="P19" s="114" t="s">
        <v>63</v>
      </c>
      <c r="Q19" s="120" t="s">
        <v>45</v>
      </c>
      <c r="R19" s="57"/>
      <c r="S19" s="305">
        <v>16</v>
      </c>
      <c r="T19" s="63" t="s">
        <v>49</v>
      </c>
      <c r="U19" s="74" t="s">
        <v>80</v>
      </c>
      <c r="V19" s="57"/>
      <c r="W19" s="305">
        <v>16</v>
      </c>
      <c r="X19" s="111" t="s">
        <v>20</v>
      </c>
      <c r="Y19" s="118" t="s">
        <v>68</v>
      </c>
      <c r="Z19" s="92"/>
      <c r="AA19" s="303">
        <v>13</v>
      </c>
      <c r="AB19" s="92"/>
      <c r="AC19" s="337"/>
      <c r="AD19" s="295">
        <v>13</v>
      </c>
      <c r="AE19" s="260" t="s">
        <v>84</v>
      </c>
      <c r="AF19" s="261" t="s">
        <v>57</v>
      </c>
      <c r="AH19" s="339"/>
      <c r="AI19" s="278" t="s">
        <v>63</v>
      </c>
      <c r="AJ19" s="279" t="s">
        <v>45</v>
      </c>
    </row>
    <row r="20" spans="1:43" ht="44.1" customHeight="1" thickTop="1" thickBot="1" x14ac:dyDescent="0.2">
      <c r="A20" s="39">
        <v>17</v>
      </c>
      <c r="B20" s="329" t="s">
        <v>105</v>
      </c>
      <c r="C20" s="218" t="s">
        <v>21</v>
      </c>
      <c r="D20" s="219" t="s">
        <v>55</v>
      </c>
      <c r="F20" s="65" t="s">
        <v>96</v>
      </c>
      <c r="G20" s="65">
        <v>3</v>
      </c>
      <c r="H20" s="332" t="s">
        <v>39</v>
      </c>
      <c r="I20" s="61" t="str">
        <f t="shared" si="0"/>
        <v>ａ3</v>
      </c>
      <c r="J20" s="184" t="s">
        <v>66</v>
      </c>
      <c r="K20" s="172" t="s">
        <v>47</v>
      </c>
      <c r="M20" s="65" t="s">
        <v>39</v>
      </c>
      <c r="N20" s="65">
        <v>1</v>
      </c>
      <c r="O20" s="89" t="str">
        <f t="shared" si="1"/>
        <v>お1</v>
      </c>
      <c r="P20" s="111" t="s">
        <v>20</v>
      </c>
      <c r="Q20" s="118" t="s">
        <v>68</v>
      </c>
      <c r="R20" s="57"/>
      <c r="S20" s="305">
        <v>17</v>
      </c>
      <c r="T20" s="111" t="s">
        <v>20</v>
      </c>
      <c r="U20" s="118" t="s">
        <v>68</v>
      </c>
      <c r="V20" s="57"/>
      <c r="W20" s="305">
        <v>17</v>
      </c>
      <c r="X20" s="63" t="s">
        <v>49</v>
      </c>
      <c r="Y20" s="74" t="s">
        <v>80</v>
      </c>
      <c r="Z20" s="66"/>
      <c r="AA20" s="303">
        <v>14</v>
      </c>
      <c r="AB20" s="66"/>
      <c r="AC20" s="335" t="s">
        <v>72</v>
      </c>
      <c r="AD20" s="291">
        <v>17</v>
      </c>
      <c r="AE20" s="262" t="s">
        <v>49</v>
      </c>
      <c r="AF20" s="263" t="s">
        <v>80</v>
      </c>
      <c r="AH20" s="338" t="s">
        <v>75</v>
      </c>
      <c r="AI20" s="280" t="s">
        <v>20</v>
      </c>
      <c r="AJ20" s="281" t="s">
        <v>70</v>
      </c>
      <c r="AK20" s="326" t="s">
        <v>126</v>
      </c>
      <c r="AL20" s="47"/>
      <c r="AM20" s="296" t="s">
        <v>25</v>
      </c>
      <c r="AN20" s="297">
        <f>33*1000</f>
        <v>33000</v>
      </c>
    </row>
    <row r="21" spans="1:43" ht="44.1" customHeight="1" thickTop="1" thickBot="1" x14ac:dyDescent="0.2">
      <c r="A21" s="39">
        <v>18</v>
      </c>
      <c r="B21" s="330"/>
      <c r="C21" s="202" t="s">
        <v>84</v>
      </c>
      <c r="D21" s="159" t="s">
        <v>58</v>
      </c>
      <c r="F21" s="65" t="s">
        <v>98</v>
      </c>
      <c r="G21" s="65">
        <v>3</v>
      </c>
      <c r="H21" s="333"/>
      <c r="I21" s="142" t="str">
        <f t="shared" si="0"/>
        <v>ｂ3</v>
      </c>
      <c r="J21" s="158" t="s">
        <v>84</v>
      </c>
      <c r="K21" s="159" t="s">
        <v>56</v>
      </c>
      <c r="M21" s="65" t="s">
        <v>137</v>
      </c>
      <c r="N21" s="65">
        <v>1</v>
      </c>
      <c r="O21" s="89" t="str">
        <f t="shared" si="1"/>
        <v>か1</v>
      </c>
      <c r="P21" s="111" t="s">
        <v>20</v>
      </c>
      <c r="Q21" s="118" t="s">
        <v>70</v>
      </c>
      <c r="R21" s="57"/>
      <c r="S21" s="305">
        <v>18</v>
      </c>
      <c r="T21" s="111" t="s">
        <v>20</v>
      </c>
      <c r="U21" s="118" t="s">
        <v>70</v>
      </c>
      <c r="V21" s="57"/>
      <c r="W21" s="305">
        <v>18</v>
      </c>
      <c r="X21" s="111" t="s">
        <v>20</v>
      </c>
      <c r="Y21" s="118" t="s">
        <v>69</v>
      </c>
      <c r="Z21" s="66"/>
      <c r="AA21" s="303">
        <v>15</v>
      </c>
      <c r="AB21" s="66"/>
      <c r="AC21" s="336"/>
      <c r="AD21" s="292">
        <v>24</v>
      </c>
      <c r="AE21" s="112" t="s">
        <v>133</v>
      </c>
      <c r="AF21" s="60" t="s">
        <v>83</v>
      </c>
      <c r="AH21" s="328"/>
      <c r="AI21" s="63" t="s">
        <v>44</v>
      </c>
      <c r="AJ21" s="264" t="s">
        <v>64</v>
      </c>
      <c r="AK21" s="326"/>
      <c r="AL21" s="47"/>
      <c r="AM21" s="101" t="s">
        <v>143</v>
      </c>
      <c r="AN21" s="132">
        <f>AN20</f>
        <v>33000</v>
      </c>
    </row>
    <row r="22" spans="1:43" ht="44.1" customHeight="1" thickTop="1" thickBot="1" x14ac:dyDescent="0.2">
      <c r="A22" s="39">
        <v>19</v>
      </c>
      <c r="B22" s="330"/>
      <c r="C22" s="206" t="s">
        <v>20</v>
      </c>
      <c r="D22" s="165" t="s">
        <v>70</v>
      </c>
      <c r="F22" s="65" t="s">
        <v>100</v>
      </c>
      <c r="G22" s="65">
        <v>3</v>
      </c>
      <c r="H22" s="333"/>
      <c r="I22" s="142" t="str">
        <f t="shared" si="0"/>
        <v>ｃ3</v>
      </c>
      <c r="J22" s="164" t="s">
        <v>20</v>
      </c>
      <c r="K22" s="165" t="s">
        <v>68</v>
      </c>
      <c r="M22" s="65" t="s">
        <v>39</v>
      </c>
      <c r="N22" s="65">
        <v>2</v>
      </c>
      <c r="O22" s="89" t="str">
        <f t="shared" si="1"/>
        <v>お2</v>
      </c>
      <c r="P22" s="73" t="s">
        <v>66</v>
      </c>
      <c r="Q22" s="74" t="s">
        <v>47</v>
      </c>
      <c r="R22" s="57"/>
      <c r="S22" s="305">
        <v>19</v>
      </c>
      <c r="T22" s="111" t="s">
        <v>20</v>
      </c>
      <c r="U22" s="118" t="s">
        <v>69</v>
      </c>
      <c r="V22" s="57"/>
      <c r="W22" s="305">
        <v>19</v>
      </c>
      <c r="X22" s="111" t="s">
        <v>20</v>
      </c>
      <c r="Y22" s="118" t="s">
        <v>70</v>
      </c>
      <c r="Z22" s="66"/>
      <c r="AA22" s="66"/>
      <c r="AB22" s="66"/>
      <c r="AC22" s="336"/>
      <c r="AD22" s="293">
        <v>18</v>
      </c>
      <c r="AE22" s="111" t="s">
        <v>20</v>
      </c>
      <c r="AF22" s="255" t="s">
        <v>69</v>
      </c>
      <c r="AH22" s="327" t="s">
        <v>121</v>
      </c>
      <c r="AI22" s="73" t="s">
        <v>66</v>
      </c>
      <c r="AJ22" s="265" t="s">
        <v>47</v>
      </c>
      <c r="AM22" s="101"/>
      <c r="AN22" s="101"/>
    </row>
    <row r="23" spans="1:43" ht="44.1" customHeight="1" thickTop="1" thickBot="1" x14ac:dyDescent="0.2">
      <c r="A23" s="39">
        <v>20</v>
      </c>
      <c r="B23" s="331"/>
      <c r="C23" s="214" t="s">
        <v>49</v>
      </c>
      <c r="D23" s="215" t="s">
        <v>82</v>
      </c>
      <c r="F23" s="65" t="s">
        <v>102</v>
      </c>
      <c r="G23" s="65">
        <v>3</v>
      </c>
      <c r="H23" s="334"/>
      <c r="I23" s="143" t="str">
        <f t="shared" si="0"/>
        <v>ｄ3</v>
      </c>
      <c r="J23" s="169" t="s">
        <v>49</v>
      </c>
      <c r="K23" s="170" t="s">
        <v>51</v>
      </c>
      <c r="M23" s="65" t="s">
        <v>137</v>
      </c>
      <c r="N23" s="65">
        <v>2</v>
      </c>
      <c r="O23" s="89" t="str">
        <f t="shared" si="1"/>
        <v>か2</v>
      </c>
      <c r="P23" s="111" t="s">
        <v>20</v>
      </c>
      <c r="Q23" s="118" t="s">
        <v>69</v>
      </c>
      <c r="R23" s="57"/>
      <c r="S23" s="305">
        <v>20</v>
      </c>
      <c r="T23" s="73" t="s">
        <v>66</v>
      </c>
      <c r="U23" s="74" t="s">
        <v>47</v>
      </c>
      <c r="V23" s="57"/>
      <c r="W23" s="305">
        <v>20</v>
      </c>
      <c r="X23" s="73" t="s">
        <v>66</v>
      </c>
      <c r="Y23" s="74" t="s">
        <v>47</v>
      </c>
      <c r="Z23" s="93"/>
      <c r="AA23" s="93"/>
      <c r="AB23" s="93"/>
      <c r="AC23" s="336"/>
      <c r="AD23" s="294">
        <v>23</v>
      </c>
      <c r="AE23" s="238" t="s">
        <v>84</v>
      </c>
      <c r="AF23" s="249" t="s">
        <v>56</v>
      </c>
      <c r="AH23" s="328"/>
      <c r="AI23" s="81" t="s">
        <v>23</v>
      </c>
      <c r="AJ23" s="264" t="s">
        <v>46</v>
      </c>
      <c r="AM23" s="298" t="s">
        <v>4</v>
      </c>
      <c r="AN23" s="133">
        <v>-3400</v>
      </c>
    </row>
    <row r="24" spans="1:43" ht="44.1" customHeight="1" thickTop="1" thickBot="1" x14ac:dyDescent="0.2">
      <c r="A24" s="39">
        <v>21</v>
      </c>
      <c r="B24" s="330" t="s">
        <v>107</v>
      </c>
      <c r="C24" s="227" t="s">
        <v>66</v>
      </c>
      <c r="D24" s="198" t="s">
        <v>67</v>
      </c>
      <c r="F24" s="65" t="s">
        <v>104</v>
      </c>
      <c r="G24" s="65">
        <v>3</v>
      </c>
      <c r="H24" s="332" t="s">
        <v>40</v>
      </c>
      <c r="I24" s="61" t="str">
        <f t="shared" si="0"/>
        <v>ｅ3</v>
      </c>
      <c r="J24" s="193" t="s">
        <v>20</v>
      </c>
      <c r="K24" s="194" t="s">
        <v>70</v>
      </c>
      <c r="M24" s="65" t="s">
        <v>39</v>
      </c>
      <c r="N24" s="65">
        <v>3</v>
      </c>
      <c r="O24" s="89" t="str">
        <f t="shared" si="1"/>
        <v>お3</v>
      </c>
      <c r="P24" s="77" t="s">
        <v>84</v>
      </c>
      <c r="Q24" s="78" t="s">
        <v>56</v>
      </c>
      <c r="R24" s="57"/>
      <c r="S24" s="305">
        <v>21</v>
      </c>
      <c r="T24" s="81" t="s">
        <v>23</v>
      </c>
      <c r="U24" s="80" t="s">
        <v>46</v>
      </c>
      <c r="V24" s="57"/>
      <c r="W24" s="305">
        <v>21</v>
      </c>
      <c r="X24" s="81" t="s">
        <v>23</v>
      </c>
      <c r="Y24" s="80" t="s">
        <v>46</v>
      </c>
      <c r="Z24" s="66"/>
      <c r="AA24" s="66"/>
      <c r="AB24" s="66"/>
      <c r="AC24" s="336"/>
      <c r="AD24" s="293">
        <v>19</v>
      </c>
      <c r="AE24" s="111" t="s">
        <v>20</v>
      </c>
      <c r="AF24" s="255" t="s">
        <v>70</v>
      </c>
      <c r="AH24" s="327" t="s">
        <v>89</v>
      </c>
      <c r="AI24" s="63" t="s">
        <v>49</v>
      </c>
      <c r="AJ24" s="265" t="s">
        <v>80</v>
      </c>
      <c r="AM24" s="299" t="s">
        <v>128</v>
      </c>
      <c r="AN24" s="134">
        <f>-3480*10</f>
        <v>-34800</v>
      </c>
    </row>
    <row r="25" spans="1:43" ht="44.1" customHeight="1" thickTop="1" thickBot="1" x14ac:dyDescent="0.2">
      <c r="A25" s="39">
        <v>22</v>
      </c>
      <c r="B25" s="330"/>
      <c r="C25" s="211" t="s">
        <v>23</v>
      </c>
      <c r="D25" s="167" t="s">
        <v>46</v>
      </c>
      <c r="F25" s="65" t="s">
        <v>106</v>
      </c>
      <c r="G25" s="65">
        <v>3</v>
      </c>
      <c r="H25" s="333"/>
      <c r="I25" s="142" t="str">
        <f t="shared" si="0"/>
        <v>ｆ3</v>
      </c>
      <c r="J25" s="166" t="s">
        <v>23</v>
      </c>
      <c r="K25" s="167" t="s">
        <v>46</v>
      </c>
      <c r="M25" s="65" t="s">
        <v>137</v>
      </c>
      <c r="N25" s="65">
        <v>3</v>
      </c>
      <c r="O25" s="89" t="str">
        <f t="shared" si="1"/>
        <v>か3</v>
      </c>
      <c r="P25" s="81" t="s">
        <v>23</v>
      </c>
      <c r="Q25" s="80" t="s">
        <v>46</v>
      </c>
      <c r="R25" s="57"/>
      <c r="S25" s="305">
        <v>22</v>
      </c>
      <c r="T25" s="77" t="s">
        <v>84</v>
      </c>
      <c r="U25" s="78" t="s">
        <v>56</v>
      </c>
      <c r="V25" s="57"/>
      <c r="W25" s="305">
        <v>22</v>
      </c>
      <c r="X25" s="63" t="s">
        <v>44</v>
      </c>
      <c r="Y25" s="80" t="s">
        <v>64</v>
      </c>
      <c r="Z25" s="66"/>
      <c r="AA25" s="66"/>
      <c r="AB25" s="66"/>
      <c r="AC25" s="336"/>
      <c r="AD25" s="294">
        <v>22</v>
      </c>
      <c r="AE25" s="63" t="s">
        <v>44</v>
      </c>
      <c r="AF25" s="264" t="s">
        <v>64</v>
      </c>
      <c r="AH25" s="328"/>
      <c r="AI25" s="112" t="s">
        <v>133</v>
      </c>
      <c r="AJ25" s="60" t="s">
        <v>83</v>
      </c>
      <c r="AM25" s="102" t="s">
        <v>155</v>
      </c>
      <c r="AN25" s="134">
        <v>-2470</v>
      </c>
    </row>
    <row r="26" spans="1:43" ht="44.1" customHeight="1" thickTop="1" thickBot="1" x14ac:dyDescent="0.2">
      <c r="A26" s="39">
        <v>23</v>
      </c>
      <c r="B26" s="330"/>
      <c r="C26" s="203" t="s">
        <v>19</v>
      </c>
      <c r="D26" s="147" t="s">
        <v>22</v>
      </c>
      <c r="F26" s="65" t="s">
        <v>108</v>
      </c>
      <c r="G26" s="65">
        <v>3</v>
      </c>
      <c r="H26" s="333"/>
      <c r="I26" s="142" t="str">
        <f t="shared" si="0"/>
        <v>ｇ3</v>
      </c>
      <c r="J26" s="154" t="s">
        <v>44</v>
      </c>
      <c r="K26" s="167" t="s">
        <v>64</v>
      </c>
      <c r="M26" s="65" t="s">
        <v>39</v>
      </c>
      <c r="N26" s="65">
        <v>4</v>
      </c>
      <c r="O26" s="89" t="str">
        <f t="shared" si="1"/>
        <v>お4</v>
      </c>
      <c r="P26" s="63" t="s">
        <v>49</v>
      </c>
      <c r="Q26" s="74" t="s">
        <v>51</v>
      </c>
      <c r="R26" s="57"/>
      <c r="S26" s="305">
        <v>23</v>
      </c>
      <c r="T26" s="63" t="s">
        <v>44</v>
      </c>
      <c r="U26" s="80" t="s">
        <v>64</v>
      </c>
      <c r="V26" s="57"/>
      <c r="W26" s="305">
        <v>23</v>
      </c>
      <c r="X26" s="77" t="s">
        <v>84</v>
      </c>
      <c r="Y26" s="78" t="s">
        <v>56</v>
      </c>
      <c r="Z26" s="66"/>
      <c r="AA26" s="66"/>
      <c r="AB26" s="66"/>
      <c r="AC26" s="336"/>
      <c r="AD26" s="293">
        <v>20</v>
      </c>
      <c r="AE26" s="73" t="s">
        <v>66</v>
      </c>
      <c r="AF26" s="265" t="s">
        <v>47</v>
      </c>
      <c r="AH26" s="327" t="s">
        <v>122</v>
      </c>
      <c r="AI26" s="111" t="s">
        <v>20</v>
      </c>
      <c r="AJ26" s="255" t="s">
        <v>69</v>
      </c>
      <c r="AM26" s="103" t="s">
        <v>127</v>
      </c>
      <c r="AN26" s="135">
        <v>-2634</v>
      </c>
    </row>
    <row r="27" spans="1:43" ht="44.1" customHeight="1" thickTop="1" thickBot="1" x14ac:dyDescent="0.2">
      <c r="A27" s="39">
        <v>24</v>
      </c>
      <c r="B27" s="330"/>
      <c r="C27" s="228" t="s">
        <v>84</v>
      </c>
      <c r="D27" s="229" t="s">
        <v>57</v>
      </c>
      <c r="F27" s="65" t="s">
        <v>110</v>
      </c>
      <c r="G27" s="65">
        <v>3</v>
      </c>
      <c r="H27" s="334"/>
      <c r="I27" s="143" t="str">
        <f t="shared" si="0"/>
        <v>ｈ3</v>
      </c>
      <c r="J27" s="195" t="s">
        <v>20</v>
      </c>
      <c r="K27" s="196" t="s">
        <v>69</v>
      </c>
      <c r="M27" s="65" t="s">
        <v>137</v>
      </c>
      <c r="N27" s="65">
        <v>4</v>
      </c>
      <c r="O27" s="89" t="str">
        <f t="shared" si="1"/>
        <v>か4</v>
      </c>
      <c r="P27" s="63" t="s">
        <v>44</v>
      </c>
      <c r="Q27" s="80" t="s">
        <v>64</v>
      </c>
      <c r="R27" s="57"/>
      <c r="S27" s="305">
        <v>24</v>
      </c>
      <c r="T27" s="63" t="s">
        <v>49</v>
      </c>
      <c r="U27" s="74" t="s">
        <v>51</v>
      </c>
      <c r="V27" s="57"/>
      <c r="W27" s="305">
        <v>24</v>
      </c>
      <c r="X27" s="112" t="s">
        <v>133</v>
      </c>
      <c r="Y27" s="20" t="s">
        <v>83</v>
      </c>
      <c r="Z27" s="93"/>
      <c r="AA27" s="93"/>
      <c r="AB27" s="93"/>
      <c r="AC27" s="337"/>
      <c r="AD27" s="295">
        <v>21</v>
      </c>
      <c r="AE27" s="266" t="s">
        <v>23</v>
      </c>
      <c r="AF27" s="267" t="s">
        <v>46</v>
      </c>
      <c r="AH27" s="339"/>
      <c r="AI27" s="260" t="s">
        <v>84</v>
      </c>
      <c r="AJ27" s="282" t="s">
        <v>56</v>
      </c>
      <c r="AM27" s="101" t="s">
        <v>144</v>
      </c>
      <c r="AN27" s="132">
        <f>SUM(AN23:AN26)</f>
        <v>-43304</v>
      </c>
    </row>
    <row r="28" spans="1:43" ht="44.1" customHeight="1" thickTop="1" thickBot="1" x14ac:dyDescent="0.2">
      <c r="A28" s="39">
        <v>25</v>
      </c>
      <c r="B28" s="329" t="s">
        <v>109</v>
      </c>
      <c r="C28" s="230" t="s">
        <v>21</v>
      </c>
      <c r="D28" s="231" t="s">
        <v>85</v>
      </c>
      <c r="F28" s="65" t="s">
        <v>96</v>
      </c>
      <c r="G28" s="65">
        <v>4</v>
      </c>
      <c r="H28" s="332" t="s">
        <v>41</v>
      </c>
      <c r="I28" s="61" t="str">
        <f t="shared" si="0"/>
        <v>ａ4</v>
      </c>
      <c r="J28" s="185" t="s">
        <v>132</v>
      </c>
      <c r="K28" s="186" t="s">
        <v>134</v>
      </c>
      <c r="M28" s="65" t="s">
        <v>41</v>
      </c>
      <c r="N28" s="65">
        <v>1</v>
      </c>
      <c r="O28" s="98" t="str">
        <f t="shared" si="1"/>
        <v>き1</v>
      </c>
      <c r="P28" s="63" t="s">
        <v>44</v>
      </c>
      <c r="Q28" s="80" t="s">
        <v>65</v>
      </c>
      <c r="R28" s="57"/>
      <c r="S28" s="305">
        <v>25</v>
      </c>
      <c r="T28" s="112" t="s">
        <v>133</v>
      </c>
      <c r="U28" s="20" t="s">
        <v>83</v>
      </c>
      <c r="V28" s="57"/>
      <c r="W28" s="305">
        <v>25</v>
      </c>
      <c r="X28" s="63" t="s">
        <v>49</v>
      </c>
      <c r="Y28" s="74" t="s">
        <v>51</v>
      </c>
      <c r="Z28" s="93"/>
      <c r="AA28" s="93"/>
      <c r="AB28" s="93"/>
      <c r="AC28" s="335" t="s">
        <v>71</v>
      </c>
      <c r="AD28" s="291">
        <v>25</v>
      </c>
      <c r="AE28" s="262" t="s">
        <v>49</v>
      </c>
      <c r="AF28" s="263" t="s">
        <v>51</v>
      </c>
      <c r="AH28" s="338" t="s">
        <v>73</v>
      </c>
      <c r="AI28" s="262" t="s">
        <v>49</v>
      </c>
      <c r="AJ28" s="263" t="s">
        <v>50</v>
      </c>
      <c r="AK28" s="326" t="s">
        <v>126</v>
      </c>
      <c r="AL28" s="47"/>
    </row>
    <row r="29" spans="1:43" ht="44.1" customHeight="1" thickTop="1" x14ac:dyDescent="0.15">
      <c r="A29" s="39">
        <v>26</v>
      </c>
      <c r="B29" s="330"/>
      <c r="C29" s="210" t="s">
        <v>54</v>
      </c>
      <c r="D29" s="162" t="s">
        <v>86</v>
      </c>
      <c r="F29" s="65" t="s">
        <v>98</v>
      </c>
      <c r="G29" s="65">
        <v>4</v>
      </c>
      <c r="H29" s="333"/>
      <c r="I29" s="142" t="str">
        <f t="shared" si="0"/>
        <v>ｂ4</v>
      </c>
      <c r="J29" s="154" t="s">
        <v>44</v>
      </c>
      <c r="K29" s="167" t="s">
        <v>65</v>
      </c>
      <c r="M29" s="65" t="s">
        <v>138</v>
      </c>
      <c r="N29" s="65">
        <v>1</v>
      </c>
      <c r="O29" s="89" t="str">
        <f t="shared" si="1"/>
        <v>く1</v>
      </c>
      <c r="P29" s="112" t="s">
        <v>133</v>
      </c>
      <c r="Q29" s="20" t="s">
        <v>83</v>
      </c>
      <c r="R29" s="57"/>
      <c r="S29" s="305">
        <v>26</v>
      </c>
      <c r="T29" s="63" t="s">
        <v>44</v>
      </c>
      <c r="U29" s="80" t="s">
        <v>65</v>
      </c>
      <c r="V29" s="57"/>
      <c r="W29" s="305">
        <v>26</v>
      </c>
      <c r="X29" s="73" t="s">
        <v>66</v>
      </c>
      <c r="Y29" s="74" t="s">
        <v>67</v>
      </c>
      <c r="Z29" s="66"/>
      <c r="AA29" s="66"/>
      <c r="AB29" s="66"/>
      <c r="AC29" s="336"/>
      <c r="AD29" s="292">
        <v>32</v>
      </c>
      <c r="AE29" s="113" t="s">
        <v>54</v>
      </c>
      <c r="AF29" s="268" t="s">
        <v>87</v>
      </c>
      <c r="AH29" s="328"/>
      <c r="AI29" s="63" t="s">
        <v>48</v>
      </c>
      <c r="AJ29" s="265" t="s">
        <v>81</v>
      </c>
      <c r="AK29" s="326"/>
      <c r="AL29" s="47"/>
    </row>
    <row r="30" spans="1:43" ht="44.1" customHeight="1" x14ac:dyDescent="0.15">
      <c r="A30" s="39">
        <v>27</v>
      </c>
      <c r="B30" s="330"/>
      <c r="C30" s="204" t="s">
        <v>44</v>
      </c>
      <c r="D30" s="167" t="s">
        <v>64</v>
      </c>
      <c r="F30" s="65" t="s">
        <v>100</v>
      </c>
      <c r="G30" s="65">
        <v>4</v>
      </c>
      <c r="H30" s="333"/>
      <c r="I30" s="142" t="str">
        <f t="shared" si="0"/>
        <v>ｃ4</v>
      </c>
      <c r="J30" s="169" t="s">
        <v>48</v>
      </c>
      <c r="K30" s="170" t="s">
        <v>81</v>
      </c>
      <c r="M30" s="65" t="s">
        <v>41</v>
      </c>
      <c r="N30" s="65">
        <v>2</v>
      </c>
      <c r="O30" s="89" t="str">
        <f t="shared" si="1"/>
        <v>き2</v>
      </c>
      <c r="P30" s="83" t="s">
        <v>48</v>
      </c>
      <c r="Q30" s="84" t="s">
        <v>81</v>
      </c>
      <c r="R30" s="57"/>
      <c r="S30" s="305">
        <v>27</v>
      </c>
      <c r="T30" s="73" t="s">
        <v>66</v>
      </c>
      <c r="U30" s="74" t="s">
        <v>67</v>
      </c>
      <c r="V30" s="57"/>
      <c r="W30" s="305">
        <v>27</v>
      </c>
      <c r="X30" s="63" t="s">
        <v>44</v>
      </c>
      <c r="Y30" s="80" t="s">
        <v>65</v>
      </c>
      <c r="Z30" s="93"/>
      <c r="AA30" s="93"/>
      <c r="AB30" s="93"/>
      <c r="AC30" s="336"/>
      <c r="AD30" s="293">
        <v>26</v>
      </c>
      <c r="AE30" s="73" t="s">
        <v>66</v>
      </c>
      <c r="AF30" s="265" t="s">
        <v>67</v>
      </c>
      <c r="AH30" s="327" t="s">
        <v>123</v>
      </c>
      <c r="AI30" s="63" t="s">
        <v>44</v>
      </c>
      <c r="AJ30" s="264" t="s">
        <v>65</v>
      </c>
    </row>
    <row r="31" spans="1:43" ht="44.1" customHeight="1" thickBot="1" x14ac:dyDescent="0.2">
      <c r="A31" s="39">
        <v>28</v>
      </c>
      <c r="B31" s="331"/>
      <c r="C31" s="232" t="s">
        <v>133</v>
      </c>
      <c r="D31" s="233" t="s">
        <v>83</v>
      </c>
      <c r="F31" s="65" t="s">
        <v>102</v>
      </c>
      <c r="G31" s="65">
        <v>4</v>
      </c>
      <c r="H31" s="334"/>
      <c r="I31" s="143" t="str">
        <f t="shared" si="0"/>
        <v>ｄ4</v>
      </c>
      <c r="J31" s="180" t="s">
        <v>54</v>
      </c>
      <c r="K31" s="181" t="s">
        <v>87</v>
      </c>
      <c r="M31" s="65" t="s">
        <v>138</v>
      </c>
      <c r="N31" s="65">
        <v>2</v>
      </c>
      <c r="O31" s="89" t="str">
        <f t="shared" si="1"/>
        <v>く2</v>
      </c>
      <c r="P31" s="73" t="s">
        <v>66</v>
      </c>
      <c r="Q31" s="74" t="s">
        <v>67</v>
      </c>
      <c r="R31" s="57"/>
      <c r="S31" s="305">
        <v>28</v>
      </c>
      <c r="T31" s="83" t="s">
        <v>48</v>
      </c>
      <c r="U31" s="84" t="s">
        <v>81</v>
      </c>
      <c r="V31" s="57"/>
      <c r="W31" s="305">
        <v>28</v>
      </c>
      <c r="X31" s="63" t="s">
        <v>49</v>
      </c>
      <c r="Y31" s="74" t="s">
        <v>50</v>
      </c>
      <c r="Z31" s="66"/>
      <c r="AA31" s="66"/>
      <c r="AB31" s="66"/>
      <c r="AC31" s="336"/>
      <c r="AD31" s="294">
        <v>31</v>
      </c>
      <c r="AE31" s="62" t="s">
        <v>132</v>
      </c>
      <c r="AF31" s="269" t="s">
        <v>134</v>
      </c>
      <c r="AH31" s="328"/>
      <c r="AI31" s="130" t="s">
        <v>49</v>
      </c>
      <c r="AJ31" s="270" t="s">
        <v>82</v>
      </c>
      <c r="AP31" s="37"/>
      <c r="AQ31" s="37"/>
    </row>
    <row r="32" spans="1:43" ht="44.1" customHeight="1" thickTop="1" thickBot="1" x14ac:dyDescent="0.2">
      <c r="A32" s="39">
        <v>29</v>
      </c>
      <c r="B32" s="329" t="s">
        <v>111</v>
      </c>
      <c r="C32" s="220" t="s">
        <v>63</v>
      </c>
      <c r="D32" s="221" t="s">
        <v>45</v>
      </c>
      <c r="F32" s="65" t="s">
        <v>104</v>
      </c>
      <c r="G32" s="65">
        <v>4</v>
      </c>
      <c r="H32" s="332" t="s">
        <v>42</v>
      </c>
      <c r="I32" s="61" t="str">
        <f t="shared" si="0"/>
        <v>ｅ4</v>
      </c>
      <c r="J32" s="197" t="s">
        <v>49</v>
      </c>
      <c r="K32" s="198" t="s">
        <v>82</v>
      </c>
      <c r="M32" s="65" t="s">
        <v>41</v>
      </c>
      <c r="N32" s="65">
        <v>3</v>
      </c>
      <c r="O32" s="89" t="str">
        <f t="shared" si="1"/>
        <v>き3</v>
      </c>
      <c r="P32" s="62" t="s">
        <v>132</v>
      </c>
      <c r="Q32" s="82" t="s">
        <v>134</v>
      </c>
      <c r="R32" s="57"/>
      <c r="S32" s="305">
        <v>29</v>
      </c>
      <c r="T32" s="63" t="s">
        <v>49</v>
      </c>
      <c r="U32" s="74" t="s">
        <v>50</v>
      </c>
      <c r="V32" s="57"/>
      <c r="W32" s="305">
        <v>29</v>
      </c>
      <c r="X32" s="83" t="s">
        <v>48</v>
      </c>
      <c r="Y32" s="84" t="s">
        <v>81</v>
      </c>
      <c r="Z32" s="66"/>
      <c r="AA32" s="66"/>
      <c r="AB32" s="66"/>
      <c r="AC32" s="336"/>
      <c r="AD32" s="293">
        <v>27</v>
      </c>
      <c r="AE32" s="63" t="s">
        <v>44</v>
      </c>
      <c r="AF32" s="264" t="s">
        <v>65</v>
      </c>
      <c r="AH32" s="327" t="s">
        <v>124</v>
      </c>
      <c r="AI32" s="63" t="s">
        <v>49</v>
      </c>
      <c r="AJ32" s="265" t="s">
        <v>51</v>
      </c>
      <c r="AP32" s="37"/>
      <c r="AQ32" s="37"/>
    </row>
    <row r="33" spans="1:43" ht="44.1" customHeight="1" thickTop="1" thickBot="1" x14ac:dyDescent="0.2">
      <c r="A33" s="39">
        <v>30</v>
      </c>
      <c r="B33" s="330"/>
      <c r="C33" s="208" t="s">
        <v>84</v>
      </c>
      <c r="D33" s="150" t="s">
        <v>61</v>
      </c>
      <c r="F33" s="65" t="s">
        <v>106</v>
      </c>
      <c r="G33" s="65">
        <v>4</v>
      </c>
      <c r="H33" s="333"/>
      <c r="I33" s="142" t="str">
        <f t="shared" si="0"/>
        <v>ｆ4</v>
      </c>
      <c r="J33" s="163" t="s">
        <v>66</v>
      </c>
      <c r="K33" s="155" t="s">
        <v>67</v>
      </c>
      <c r="M33" s="65" t="s">
        <v>138</v>
      </c>
      <c r="N33" s="65">
        <v>3</v>
      </c>
      <c r="O33" s="89" t="str">
        <f t="shared" si="1"/>
        <v>く3</v>
      </c>
      <c r="P33" s="63" t="s">
        <v>49</v>
      </c>
      <c r="Q33" s="74" t="s">
        <v>50</v>
      </c>
      <c r="R33" s="57"/>
      <c r="S33" s="305">
        <v>30</v>
      </c>
      <c r="T33" s="62" t="s">
        <v>132</v>
      </c>
      <c r="U33" s="82" t="s">
        <v>134</v>
      </c>
      <c r="V33" s="57"/>
      <c r="W33" s="305">
        <v>30</v>
      </c>
      <c r="X33" s="63" t="s">
        <v>49</v>
      </c>
      <c r="Y33" s="74" t="s">
        <v>82</v>
      </c>
      <c r="Z33" s="66"/>
      <c r="AA33" s="66"/>
      <c r="AB33" s="66"/>
      <c r="AC33" s="336"/>
      <c r="AD33" s="294">
        <v>30</v>
      </c>
      <c r="AE33" s="130" t="s">
        <v>49</v>
      </c>
      <c r="AF33" s="270" t="s">
        <v>82</v>
      </c>
      <c r="AH33" s="328"/>
      <c r="AI33" s="113" t="s">
        <v>54</v>
      </c>
      <c r="AJ33" s="268" t="s">
        <v>87</v>
      </c>
      <c r="AP33" s="37"/>
      <c r="AQ33" s="37"/>
    </row>
    <row r="34" spans="1:43" ht="44.1" customHeight="1" thickTop="1" x14ac:dyDescent="0.15">
      <c r="A34" s="39">
        <v>31</v>
      </c>
      <c r="B34" s="330"/>
      <c r="C34" s="204" t="s">
        <v>49</v>
      </c>
      <c r="D34" s="155" t="s">
        <v>50</v>
      </c>
      <c r="F34" s="65" t="s">
        <v>108</v>
      </c>
      <c r="G34" s="65">
        <v>4</v>
      </c>
      <c r="H34" s="333"/>
      <c r="I34" s="142" t="str">
        <f t="shared" si="0"/>
        <v>ｇ4</v>
      </c>
      <c r="J34" s="173" t="s">
        <v>133</v>
      </c>
      <c r="K34" s="152" t="s">
        <v>83</v>
      </c>
      <c r="M34" s="65" t="s">
        <v>41</v>
      </c>
      <c r="N34" s="65">
        <v>4</v>
      </c>
      <c r="O34" s="89" t="str">
        <f t="shared" si="1"/>
        <v>き4</v>
      </c>
      <c r="P34" s="113" t="s">
        <v>54</v>
      </c>
      <c r="Q34" s="119" t="s">
        <v>87</v>
      </c>
      <c r="R34" s="57"/>
      <c r="S34" s="305">
        <v>31</v>
      </c>
      <c r="T34" s="130" t="s">
        <v>49</v>
      </c>
      <c r="U34" s="131" t="s">
        <v>82</v>
      </c>
      <c r="V34" s="57"/>
      <c r="W34" s="305">
        <v>31</v>
      </c>
      <c r="X34" s="62" t="s">
        <v>132</v>
      </c>
      <c r="Y34" s="82" t="s">
        <v>134</v>
      </c>
      <c r="Z34" s="66"/>
      <c r="AA34" s="66"/>
      <c r="AB34" s="66"/>
      <c r="AC34" s="336"/>
      <c r="AD34" s="293">
        <v>28</v>
      </c>
      <c r="AE34" s="63" t="s">
        <v>49</v>
      </c>
      <c r="AF34" s="265" t="s">
        <v>50</v>
      </c>
      <c r="AH34" s="327" t="s">
        <v>125</v>
      </c>
      <c r="AI34" s="73" t="s">
        <v>66</v>
      </c>
      <c r="AJ34" s="265" t="s">
        <v>67</v>
      </c>
      <c r="AP34" s="37"/>
      <c r="AQ34" s="37"/>
    </row>
    <row r="35" spans="1:43" ht="44.1" customHeight="1" thickBot="1" x14ac:dyDescent="0.2">
      <c r="A35" s="39">
        <v>32</v>
      </c>
      <c r="B35" s="331"/>
      <c r="C35" s="212" t="s">
        <v>20</v>
      </c>
      <c r="D35" s="196" t="s">
        <v>69</v>
      </c>
      <c r="F35" s="65" t="s">
        <v>110</v>
      </c>
      <c r="G35" s="65">
        <v>4</v>
      </c>
      <c r="H35" s="334"/>
      <c r="I35" s="143" t="str">
        <f t="shared" si="0"/>
        <v>ｈ4</v>
      </c>
      <c r="J35" s="174" t="s">
        <v>49</v>
      </c>
      <c r="K35" s="175" t="s">
        <v>50</v>
      </c>
      <c r="M35" s="65" t="s">
        <v>138</v>
      </c>
      <c r="N35" s="65">
        <v>4</v>
      </c>
      <c r="O35" s="89" t="str">
        <f t="shared" si="1"/>
        <v>く4</v>
      </c>
      <c r="P35" s="130" t="s">
        <v>49</v>
      </c>
      <c r="Q35" s="131" t="s">
        <v>82</v>
      </c>
      <c r="R35" s="57"/>
      <c r="S35" s="305">
        <v>32</v>
      </c>
      <c r="T35" s="113" t="s">
        <v>54</v>
      </c>
      <c r="U35" s="119" t="s">
        <v>87</v>
      </c>
      <c r="V35" s="57"/>
      <c r="W35" s="305">
        <v>32</v>
      </c>
      <c r="X35" s="113" t="s">
        <v>54</v>
      </c>
      <c r="Y35" s="119" t="s">
        <v>87</v>
      </c>
      <c r="Z35" s="66"/>
      <c r="AA35" s="66"/>
      <c r="AB35" s="66"/>
      <c r="AC35" s="337"/>
      <c r="AD35" s="295">
        <v>29</v>
      </c>
      <c r="AE35" s="271" t="s">
        <v>48</v>
      </c>
      <c r="AF35" s="272" t="s">
        <v>81</v>
      </c>
      <c r="AH35" s="339"/>
      <c r="AI35" s="283" t="s">
        <v>132</v>
      </c>
      <c r="AJ35" s="284" t="s">
        <v>134</v>
      </c>
    </row>
    <row r="36" spans="1:43" ht="13.5" customHeight="1" thickTop="1" x14ac:dyDescent="0.15">
      <c r="V36" s="57"/>
    </row>
    <row r="37" spans="1:43" ht="24" customHeight="1" x14ac:dyDescent="0.15">
      <c r="C37" s="51" t="s">
        <v>79</v>
      </c>
      <c r="D37" s="323">
        <f>6*8</f>
        <v>48</v>
      </c>
      <c r="E37" s="323"/>
      <c r="F37" s="88"/>
      <c r="G37" s="88"/>
      <c r="J37" s="323">
        <f>6*8</f>
        <v>48</v>
      </c>
      <c r="K37" s="323"/>
      <c r="L37" s="88"/>
      <c r="P37" s="323">
        <v>16</v>
      </c>
      <c r="Q37" s="323"/>
      <c r="T37" s="323">
        <v>15</v>
      </c>
      <c r="U37" s="323"/>
      <c r="AE37" s="323">
        <f>6*4</f>
        <v>24</v>
      </c>
      <c r="AF37" s="323"/>
      <c r="AH37" s="319">
        <f>D37+J37+P37+T37+AE37</f>
        <v>151</v>
      </c>
      <c r="AI37" s="319"/>
      <c r="AJ37" s="319"/>
      <c r="AK37" s="313" t="s">
        <v>140</v>
      </c>
      <c r="AL37" s="313"/>
      <c r="AM37" s="313"/>
      <c r="AN37" s="313"/>
    </row>
    <row r="38" spans="1:43" s="42" customFormat="1" ht="24" customHeight="1" x14ac:dyDescent="0.25">
      <c r="A38" s="52"/>
      <c r="B38" s="49"/>
      <c r="C38" s="51" t="s">
        <v>33</v>
      </c>
      <c r="D38" s="56">
        <f>D37/6</f>
        <v>8</v>
      </c>
      <c r="I38" s="49"/>
      <c r="J38" s="320">
        <f>J37/6</f>
        <v>8</v>
      </c>
      <c r="K38" s="320"/>
      <c r="L38" s="321" t="s">
        <v>152</v>
      </c>
      <c r="M38" s="322"/>
      <c r="N38" s="322"/>
      <c r="O38" s="322"/>
      <c r="P38" s="320">
        <f>P37/6</f>
        <v>2.6666666666666665</v>
      </c>
      <c r="Q38" s="320"/>
      <c r="R38" s="88"/>
      <c r="S38" s="49"/>
      <c r="T38" s="320">
        <f>T37/6</f>
        <v>2.5</v>
      </c>
      <c r="U38" s="320"/>
      <c r="V38" s="88"/>
      <c r="X38" s="323"/>
      <c r="Y38" s="323"/>
      <c r="Z38" s="126"/>
      <c r="AA38" s="137"/>
      <c r="AB38" s="137"/>
      <c r="AC38" s="71"/>
      <c r="AD38" s="44"/>
      <c r="AE38" s="320">
        <f>AE37/6</f>
        <v>4</v>
      </c>
      <c r="AF38" s="320"/>
      <c r="AH38" s="319"/>
      <c r="AI38" s="319"/>
      <c r="AJ38" s="319"/>
      <c r="AK38" s="313"/>
      <c r="AL38" s="313"/>
      <c r="AM38" s="313"/>
      <c r="AN38" s="313"/>
      <c r="AO38" s="285"/>
      <c r="AP38" s="45"/>
      <c r="AQ38" s="45"/>
    </row>
    <row r="39" spans="1:43" s="49" customFormat="1" ht="24" customHeight="1" x14ac:dyDescent="0.25">
      <c r="A39" s="54"/>
      <c r="B39" s="42"/>
      <c r="C39" s="51" t="s">
        <v>32</v>
      </c>
      <c r="D39" s="55">
        <v>6.9444444444444441E-3</v>
      </c>
      <c r="E39" s="42"/>
      <c r="F39" s="42"/>
      <c r="G39" s="42"/>
      <c r="H39" s="42"/>
      <c r="I39" s="42"/>
      <c r="J39" s="324">
        <v>7.6388888888888886E-3</v>
      </c>
      <c r="K39" s="324"/>
      <c r="L39" s="322"/>
      <c r="M39" s="322"/>
      <c r="N39" s="322"/>
      <c r="O39" s="322"/>
      <c r="P39" s="324">
        <v>7.6388888888888886E-3</v>
      </c>
      <c r="Q39" s="324"/>
      <c r="R39" s="42"/>
      <c r="S39" s="42"/>
      <c r="T39" s="324">
        <v>7.6388888888888886E-3</v>
      </c>
      <c r="U39" s="324"/>
      <c r="V39" s="42"/>
      <c r="X39" s="42"/>
      <c r="Y39" s="42"/>
      <c r="Z39" s="42"/>
      <c r="AA39" s="42"/>
      <c r="AB39" s="42"/>
      <c r="AC39" s="71"/>
      <c r="AD39" s="91"/>
      <c r="AE39" s="324">
        <v>8.3333333333333332E-3</v>
      </c>
      <c r="AF39" s="324"/>
      <c r="AH39" s="314" t="s">
        <v>154</v>
      </c>
      <c r="AI39" s="314"/>
      <c r="AJ39" s="314"/>
      <c r="AK39" s="314"/>
      <c r="AL39" s="314"/>
      <c r="AM39" s="314"/>
      <c r="AN39" s="314"/>
      <c r="AO39" s="285"/>
      <c r="AP39" s="101"/>
      <c r="AQ39" s="101"/>
    </row>
    <row r="40" spans="1:43" s="49" customFormat="1" ht="24" customHeight="1" x14ac:dyDescent="0.15">
      <c r="A40" s="54"/>
      <c r="B40" s="42"/>
      <c r="C40" s="51" t="s">
        <v>31</v>
      </c>
      <c r="D40" s="53">
        <f>D38*D39</f>
        <v>5.5555555555555552E-2</v>
      </c>
      <c r="E40" s="42"/>
      <c r="F40" s="85"/>
      <c r="G40" s="85"/>
      <c r="H40" s="42"/>
      <c r="I40" s="42"/>
      <c r="J40" s="318">
        <f>J38*J39</f>
        <v>6.1111111111111109E-2</v>
      </c>
      <c r="K40" s="318"/>
      <c r="L40" s="322"/>
      <c r="M40" s="322"/>
      <c r="N40" s="322"/>
      <c r="O40" s="322"/>
      <c r="P40" s="318">
        <f>P38*P39</f>
        <v>2.0370370370370369E-2</v>
      </c>
      <c r="Q40" s="318"/>
      <c r="R40" s="42"/>
      <c r="S40" s="42"/>
      <c r="T40" s="318">
        <f>T38*T39</f>
        <v>1.909722222222222E-2</v>
      </c>
      <c r="U40" s="318"/>
      <c r="V40" s="42"/>
      <c r="X40" s="325"/>
      <c r="Y40" s="325"/>
      <c r="Z40" s="128"/>
      <c r="AA40" s="136"/>
      <c r="AB40" s="136"/>
      <c r="AC40" s="71"/>
      <c r="AD40" s="91"/>
      <c r="AE40" s="318">
        <f>AE38*AE39</f>
        <v>3.3333333333333333E-2</v>
      </c>
      <c r="AF40" s="318"/>
      <c r="AH40" s="314"/>
      <c r="AI40" s="314"/>
      <c r="AJ40" s="314"/>
      <c r="AK40" s="314"/>
      <c r="AL40" s="314"/>
      <c r="AM40" s="314"/>
      <c r="AN40" s="314"/>
      <c r="AO40" s="286"/>
      <c r="AP40" s="101"/>
      <c r="AQ40" s="101"/>
    </row>
    <row r="41" spans="1:43" s="42" customFormat="1" ht="24" customHeight="1" x14ac:dyDescent="0.15">
      <c r="A41" s="52"/>
      <c r="B41" s="49"/>
      <c r="C41" s="51" t="s">
        <v>30</v>
      </c>
      <c r="D41" s="50">
        <v>0.3888888888888889</v>
      </c>
      <c r="E41" s="49"/>
      <c r="H41" s="49"/>
      <c r="I41" s="49"/>
      <c r="J41" s="316">
        <f>D42+J39</f>
        <v>0.45208333333333328</v>
      </c>
      <c r="K41" s="317"/>
      <c r="L41" s="322"/>
      <c r="M41" s="322"/>
      <c r="N41" s="322"/>
      <c r="O41" s="322"/>
      <c r="P41" s="316">
        <v>0.54166666666666663</v>
      </c>
      <c r="Q41" s="317"/>
      <c r="S41" s="49"/>
      <c r="T41" s="316">
        <v>0.56944444444444442</v>
      </c>
      <c r="U41" s="317"/>
      <c r="X41" s="49"/>
      <c r="Y41" s="49"/>
      <c r="Z41" s="49"/>
      <c r="AA41" s="49"/>
      <c r="AB41" s="49"/>
      <c r="AC41" s="71"/>
      <c r="AD41" s="44"/>
      <c r="AE41" s="316">
        <v>0.59375</v>
      </c>
      <c r="AF41" s="317"/>
      <c r="AH41" s="315" t="s">
        <v>153</v>
      </c>
      <c r="AI41" s="315"/>
      <c r="AJ41" s="315"/>
      <c r="AK41" s="315"/>
      <c r="AL41" s="315"/>
      <c r="AM41" s="315"/>
      <c r="AN41" s="315"/>
      <c r="AO41" s="286"/>
      <c r="AP41" s="45"/>
      <c r="AQ41" s="45"/>
    </row>
    <row r="42" spans="1:43" s="42" customFormat="1" ht="24" customHeight="1" x14ac:dyDescent="0.15">
      <c r="A42" s="52"/>
      <c r="B42" s="49"/>
      <c r="C42" s="51" t="s">
        <v>29</v>
      </c>
      <c r="D42" s="50">
        <f>D41+D40</f>
        <v>0.44444444444444442</v>
      </c>
      <c r="E42" s="49"/>
      <c r="H42" s="49"/>
      <c r="I42" s="49"/>
      <c r="J42" s="316">
        <f>J41+J40</f>
        <v>0.5131944444444444</v>
      </c>
      <c r="K42" s="317"/>
      <c r="L42" s="322"/>
      <c r="M42" s="322"/>
      <c r="N42" s="322"/>
      <c r="O42" s="322"/>
      <c r="P42" s="316">
        <f>P41+P40</f>
        <v>0.562037037037037</v>
      </c>
      <c r="Q42" s="317"/>
      <c r="R42" s="43"/>
      <c r="S42" s="49"/>
      <c r="T42" s="316">
        <f>T41+T40</f>
        <v>0.58854166666666663</v>
      </c>
      <c r="U42" s="317"/>
      <c r="V42" s="43"/>
      <c r="X42" s="49"/>
      <c r="Y42" s="49"/>
      <c r="Z42" s="49"/>
      <c r="AA42" s="49"/>
      <c r="AB42" s="49"/>
      <c r="AC42" s="71"/>
      <c r="AD42" s="44"/>
      <c r="AE42" s="316">
        <f>AE41+AE40</f>
        <v>0.62708333333333333</v>
      </c>
      <c r="AF42" s="317"/>
      <c r="AH42" s="315"/>
      <c r="AI42" s="315"/>
      <c r="AJ42" s="315"/>
      <c r="AK42" s="315"/>
      <c r="AL42" s="315"/>
      <c r="AM42" s="315"/>
      <c r="AN42" s="315"/>
      <c r="AO42" s="234"/>
      <c r="AP42" s="45"/>
      <c r="AQ42" s="45"/>
    </row>
    <row r="43" spans="1:43" s="41" customFormat="1" ht="27.75" customHeight="1" x14ac:dyDescent="0.3">
      <c r="A43" s="40"/>
      <c r="B43" s="40"/>
      <c r="C43" s="48"/>
      <c r="D43" s="48"/>
      <c r="E43" s="40"/>
      <c r="F43" s="38"/>
      <c r="G43" s="38"/>
      <c r="H43" s="40"/>
      <c r="I43" s="40"/>
      <c r="J43" s="40"/>
      <c r="K43" s="40"/>
      <c r="M43" s="38"/>
      <c r="N43" s="38"/>
      <c r="O43" s="40"/>
      <c r="P43" s="40"/>
      <c r="Q43" s="40"/>
      <c r="S43" s="40"/>
      <c r="T43" s="40"/>
      <c r="U43" s="40"/>
      <c r="X43" s="42"/>
      <c r="Y43" s="42"/>
      <c r="Z43" s="42"/>
      <c r="AA43" s="42"/>
      <c r="AB43" s="42"/>
      <c r="AC43" s="70"/>
      <c r="AD43" s="44"/>
      <c r="AM43" s="45"/>
      <c r="AN43" s="45"/>
      <c r="AO43" s="45"/>
      <c r="AP43" s="45"/>
      <c r="AQ43" s="45"/>
    </row>
  </sheetData>
  <mergeCells count="80">
    <mergeCell ref="B2:G2"/>
    <mergeCell ref="I2:L2"/>
    <mergeCell ref="O2:R2"/>
    <mergeCell ref="S2:V2"/>
    <mergeCell ref="T3:U3"/>
    <mergeCell ref="AK4:AK5"/>
    <mergeCell ref="AH6:AH7"/>
    <mergeCell ref="B8:B11"/>
    <mergeCell ref="H8:H11"/>
    <mergeCell ref="AH8:AH9"/>
    <mergeCell ref="B4:B7"/>
    <mergeCell ref="H4:H7"/>
    <mergeCell ref="AC4:AC11"/>
    <mergeCell ref="AH4:AH5"/>
    <mergeCell ref="C3:D3"/>
    <mergeCell ref="J3:K3"/>
    <mergeCell ref="P3:Q3"/>
    <mergeCell ref="AH10:AH11"/>
    <mergeCell ref="AK12:AK13"/>
    <mergeCell ref="AH14:AH15"/>
    <mergeCell ref="B16:B19"/>
    <mergeCell ref="H16:H19"/>
    <mergeCell ref="AH16:AH17"/>
    <mergeCell ref="B12:B15"/>
    <mergeCell ref="H12:H15"/>
    <mergeCell ref="AC12:AC19"/>
    <mergeCell ref="AH12:AH13"/>
    <mergeCell ref="AH18:AH19"/>
    <mergeCell ref="AK20:AK21"/>
    <mergeCell ref="AH22:AH23"/>
    <mergeCell ref="B24:B27"/>
    <mergeCell ref="H24:H27"/>
    <mergeCell ref="AH24:AH25"/>
    <mergeCell ref="B20:B23"/>
    <mergeCell ref="H20:H23"/>
    <mergeCell ref="AC20:AC27"/>
    <mergeCell ref="AH20:AH21"/>
    <mergeCell ref="AH26:AH27"/>
    <mergeCell ref="AE37:AF37"/>
    <mergeCell ref="AK28:AK29"/>
    <mergeCell ref="AH30:AH31"/>
    <mergeCell ref="B32:B35"/>
    <mergeCell ref="H32:H35"/>
    <mergeCell ref="AH32:AH33"/>
    <mergeCell ref="B28:B31"/>
    <mergeCell ref="H28:H31"/>
    <mergeCell ref="AC28:AC35"/>
    <mergeCell ref="AH28:AH29"/>
    <mergeCell ref="AH34:AH35"/>
    <mergeCell ref="J40:K40"/>
    <mergeCell ref="P40:Q40"/>
    <mergeCell ref="T40:U40"/>
    <mergeCell ref="X40:Y40"/>
    <mergeCell ref="D37:E37"/>
    <mergeCell ref="J37:K37"/>
    <mergeCell ref="P37:Q37"/>
    <mergeCell ref="T37:U37"/>
    <mergeCell ref="T38:U38"/>
    <mergeCell ref="X38:Y38"/>
    <mergeCell ref="AE38:AF38"/>
    <mergeCell ref="J39:K39"/>
    <mergeCell ref="P39:Q39"/>
    <mergeCell ref="T39:U39"/>
    <mergeCell ref="AE39:AF39"/>
    <mergeCell ref="AK37:AN38"/>
    <mergeCell ref="AH39:AN40"/>
    <mergeCell ref="AH41:AN42"/>
    <mergeCell ref="J42:K42"/>
    <mergeCell ref="P42:Q42"/>
    <mergeCell ref="T42:U42"/>
    <mergeCell ref="AE42:AF42"/>
    <mergeCell ref="AE40:AF40"/>
    <mergeCell ref="J41:K41"/>
    <mergeCell ref="P41:Q41"/>
    <mergeCell ref="T41:U41"/>
    <mergeCell ref="AE41:AF41"/>
    <mergeCell ref="AH37:AJ38"/>
    <mergeCell ref="J38:K38"/>
    <mergeCell ref="L38:O42"/>
    <mergeCell ref="P38:Q38"/>
  </mergeCells>
  <phoneticPr fontId="2"/>
  <pageMargins left="0" right="0" top="0" bottom="0" header="0.31496062992125984" footer="0.31496062992125984"/>
  <pageSetup paperSize="8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J64"/>
  <sheetViews>
    <sheetView view="pageBreakPreview" zoomScale="60" zoomScaleNormal="50" workbookViewId="0">
      <selection activeCell="C2" sqref="C2"/>
    </sheetView>
  </sheetViews>
  <sheetFormatPr defaultRowHeight="24" x14ac:dyDescent="0.15"/>
  <cols>
    <col min="1" max="1" width="3.25" style="8" customWidth="1"/>
    <col min="2" max="2" width="3.875" style="8" customWidth="1"/>
    <col min="3" max="3" width="18.375" style="5" customWidth="1"/>
    <col min="4" max="4" width="10.5" style="5" customWidth="1"/>
    <col min="5" max="5" width="19.125" style="5" customWidth="1"/>
    <col min="6" max="6" width="5.75" style="5" customWidth="1"/>
    <col min="7" max="7" width="16.5" style="8" customWidth="1"/>
    <col min="8" max="9" width="9" style="8"/>
    <col min="10" max="10" width="4" style="8" customWidth="1"/>
    <col min="11" max="11" width="1.375" style="8" customWidth="1"/>
    <col min="12" max="16384" width="9" style="8"/>
  </cols>
  <sheetData>
    <row r="1" spans="2:10" ht="18" customHeight="1" x14ac:dyDescent="0.15"/>
    <row r="2" spans="2:10" ht="71.25" customHeight="1" x14ac:dyDescent="0.15">
      <c r="B2" s="9"/>
      <c r="C2" s="10" t="s">
        <v>94</v>
      </c>
      <c r="D2" s="11"/>
      <c r="E2" s="11"/>
      <c r="F2" s="11"/>
      <c r="G2" s="12"/>
      <c r="H2" s="12"/>
      <c r="I2" s="12"/>
      <c r="J2" s="13"/>
    </row>
    <row r="3" spans="2:10" ht="9.75" customHeight="1" x14ac:dyDescent="0.15">
      <c r="B3" s="14"/>
      <c r="C3" s="87"/>
      <c r="D3" s="3"/>
      <c r="E3" s="3"/>
      <c r="F3" s="3"/>
      <c r="G3" s="6"/>
      <c r="H3" s="6"/>
      <c r="I3" s="6"/>
      <c r="J3" s="15"/>
    </row>
    <row r="4" spans="2:10" ht="49.5" customHeight="1" x14ac:dyDescent="0.15">
      <c r="B4" s="14"/>
      <c r="C4" s="86" t="s">
        <v>95</v>
      </c>
      <c r="D4" s="2"/>
      <c r="E4" s="2"/>
      <c r="F4" s="6"/>
      <c r="G4" s="6"/>
      <c r="H4" s="6"/>
      <c r="I4" s="6"/>
      <c r="J4" s="15"/>
    </row>
    <row r="5" spans="2:10" ht="39.950000000000003" customHeight="1" x14ac:dyDescent="0.15">
      <c r="B5" s="14"/>
      <c r="C5" s="306" t="s">
        <v>5</v>
      </c>
      <c r="D5" s="123" t="s">
        <v>84</v>
      </c>
      <c r="E5" s="307" t="s">
        <v>61</v>
      </c>
      <c r="F5" s="1"/>
      <c r="G5" s="310" t="s">
        <v>18</v>
      </c>
      <c r="H5" s="6"/>
      <c r="I5" s="6"/>
      <c r="J5" s="15"/>
    </row>
    <row r="6" spans="2:10" ht="39.950000000000003" customHeight="1" x14ac:dyDescent="0.15">
      <c r="B6" s="14"/>
      <c r="C6" s="306" t="s">
        <v>6</v>
      </c>
      <c r="D6" s="123" t="s">
        <v>84</v>
      </c>
      <c r="E6" s="307" t="s">
        <v>60</v>
      </c>
      <c r="F6" s="2"/>
      <c r="G6" s="310" t="s">
        <v>93</v>
      </c>
      <c r="H6" s="6"/>
      <c r="I6" s="6"/>
      <c r="J6" s="15"/>
    </row>
    <row r="7" spans="2:10" ht="39.950000000000003" customHeight="1" x14ac:dyDescent="0.15">
      <c r="B7" s="14"/>
      <c r="C7" s="306" t="s">
        <v>7</v>
      </c>
      <c r="D7" s="123" t="s">
        <v>19</v>
      </c>
      <c r="E7" s="307" t="s">
        <v>22</v>
      </c>
      <c r="F7" s="2"/>
      <c r="G7" s="6"/>
      <c r="H7" s="6"/>
      <c r="I7" s="6"/>
      <c r="J7" s="15"/>
    </row>
    <row r="8" spans="2:10" ht="39.950000000000003" customHeight="1" x14ac:dyDescent="0.15">
      <c r="B8" s="14"/>
      <c r="C8" s="306" t="s">
        <v>8</v>
      </c>
      <c r="D8" s="123" t="s">
        <v>84</v>
      </c>
      <c r="E8" s="307" t="s">
        <v>59</v>
      </c>
      <c r="F8" s="6"/>
      <c r="G8" s="310" t="s">
        <v>90</v>
      </c>
      <c r="H8" s="6"/>
      <c r="I8" s="6"/>
      <c r="J8" s="15"/>
    </row>
    <row r="9" spans="2:10" ht="39.950000000000003" customHeight="1" x14ac:dyDescent="0.15">
      <c r="B9" s="14"/>
      <c r="C9" s="306" t="s">
        <v>2</v>
      </c>
      <c r="D9" s="123" t="s">
        <v>19</v>
      </c>
      <c r="E9" s="307" t="s">
        <v>26</v>
      </c>
      <c r="F9" s="1"/>
      <c r="G9" s="310" t="s">
        <v>91</v>
      </c>
      <c r="J9" s="15"/>
    </row>
    <row r="10" spans="2:10" ht="39.950000000000003" customHeight="1" x14ac:dyDescent="0.15">
      <c r="B10" s="14"/>
      <c r="C10" s="306" t="s">
        <v>9</v>
      </c>
      <c r="D10" s="123" t="s">
        <v>19</v>
      </c>
      <c r="E10" s="307" t="s">
        <v>53</v>
      </c>
      <c r="F10" s="1"/>
      <c r="G10" s="346" t="s">
        <v>92</v>
      </c>
      <c r="H10" s="346"/>
      <c r="I10" s="346"/>
      <c r="J10" s="347"/>
    </row>
    <row r="11" spans="2:10" ht="39.950000000000003" customHeight="1" x14ac:dyDescent="0.15">
      <c r="B11" s="14"/>
      <c r="C11" s="306" t="s">
        <v>10</v>
      </c>
      <c r="D11" s="123" t="s">
        <v>19</v>
      </c>
      <c r="E11" s="307" t="s">
        <v>52</v>
      </c>
      <c r="F11" s="2"/>
      <c r="G11" s="6"/>
      <c r="H11" s="6"/>
      <c r="I11" s="6"/>
      <c r="J11" s="15"/>
    </row>
    <row r="12" spans="2:10" ht="39.950000000000003" customHeight="1" x14ac:dyDescent="0.15">
      <c r="B12" s="14"/>
      <c r="C12" s="306" t="s">
        <v>11</v>
      </c>
      <c r="D12" s="123" t="s">
        <v>54</v>
      </c>
      <c r="E12" s="308" t="s">
        <v>86</v>
      </c>
      <c r="F12" s="2"/>
      <c r="G12" s="6"/>
      <c r="H12" s="6"/>
      <c r="I12" s="6"/>
      <c r="J12" s="15"/>
    </row>
    <row r="13" spans="2:10" ht="39.950000000000003" customHeight="1" x14ac:dyDescent="0.15">
      <c r="B13" s="14"/>
      <c r="C13" s="306" t="s">
        <v>12</v>
      </c>
      <c r="D13" s="124" t="s">
        <v>132</v>
      </c>
      <c r="E13" s="309" t="s">
        <v>43</v>
      </c>
      <c r="F13" s="6"/>
      <c r="G13" s="6"/>
      <c r="H13" s="6"/>
      <c r="I13" s="6"/>
      <c r="J13" s="15"/>
    </row>
    <row r="14" spans="2:10" ht="39.950000000000003" customHeight="1" x14ac:dyDescent="0.15">
      <c r="B14" s="14"/>
      <c r="C14" s="306" t="s">
        <v>13</v>
      </c>
      <c r="D14" s="123" t="s">
        <v>84</v>
      </c>
      <c r="E14" s="308" t="s">
        <v>57</v>
      </c>
      <c r="F14" s="2"/>
      <c r="G14" s="6"/>
      <c r="H14" s="6"/>
      <c r="I14" s="6"/>
      <c r="J14" s="15"/>
    </row>
    <row r="15" spans="2:10" ht="39.950000000000003" customHeight="1" x14ac:dyDescent="0.15">
      <c r="B15" s="14"/>
      <c r="C15" s="306" t="s">
        <v>3</v>
      </c>
      <c r="D15" s="304" t="s">
        <v>63</v>
      </c>
      <c r="E15" s="308" t="s">
        <v>45</v>
      </c>
      <c r="F15" s="2"/>
      <c r="G15" s="6"/>
      <c r="H15" s="6"/>
      <c r="I15" s="6"/>
      <c r="J15" s="15"/>
    </row>
    <row r="16" spans="2:10" ht="39.950000000000003" customHeight="1" x14ac:dyDescent="0.15">
      <c r="B16" s="14"/>
      <c r="C16" s="306" t="s">
        <v>14</v>
      </c>
      <c r="D16" s="123" t="s">
        <v>84</v>
      </c>
      <c r="E16" s="307" t="s">
        <v>58</v>
      </c>
      <c r="G16" s="6"/>
      <c r="H16" s="6"/>
      <c r="I16" s="6"/>
      <c r="J16" s="15"/>
    </row>
    <row r="17" spans="2:10" ht="39.950000000000003" customHeight="1" x14ac:dyDescent="0.15">
      <c r="B17" s="14"/>
      <c r="C17" s="306" t="s">
        <v>15</v>
      </c>
      <c r="D17" s="123" t="s">
        <v>20</v>
      </c>
      <c r="E17" s="307" t="s">
        <v>68</v>
      </c>
      <c r="F17" s="1"/>
      <c r="G17" s="6"/>
      <c r="H17" s="6"/>
      <c r="I17" s="6"/>
      <c r="J17" s="15"/>
    </row>
    <row r="18" spans="2:10" ht="39.950000000000003" customHeight="1" x14ac:dyDescent="0.15">
      <c r="B18" s="14"/>
      <c r="C18" s="306" t="s">
        <v>16</v>
      </c>
      <c r="D18" s="304" t="s">
        <v>49</v>
      </c>
      <c r="E18" s="307" t="s">
        <v>80</v>
      </c>
      <c r="F18" s="2"/>
      <c r="G18" s="6"/>
      <c r="H18" s="6"/>
      <c r="I18" s="6"/>
      <c r="J18" s="15"/>
    </row>
    <row r="19" spans="2:10" ht="39.950000000000003" customHeight="1" x14ac:dyDescent="0.15">
      <c r="B19" s="14"/>
      <c r="C19" s="306" t="s">
        <v>17</v>
      </c>
      <c r="D19" s="123" t="s">
        <v>20</v>
      </c>
      <c r="E19" s="307" t="s">
        <v>69</v>
      </c>
      <c r="F19" s="2"/>
      <c r="G19" s="6"/>
      <c r="H19" s="6"/>
      <c r="I19" s="6"/>
      <c r="J19" s="15"/>
    </row>
    <row r="20" spans="2:10" ht="33" customHeight="1" x14ac:dyDescent="0.15">
      <c r="B20" s="16"/>
      <c r="C20" s="7"/>
      <c r="D20" s="7"/>
      <c r="E20" s="7"/>
      <c r="F20" s="17"/>
      <c r="G20" s="7"/>
      <c r="H20" s="7"/>
      <c r="I20" s="7"/>
      <c r="J20" s="18"/>
    </row>
    <row r="21" spans="2:10" ht="9" customHeight="1" x14ac:dyDescent="0.15">
      <c r="C21" s="6"/>
      <c r="D21" s="6"/>
      <c r="E21" s="6"/>
      <c r="F21" s="2"/>
    </row>
    <row r="22" spans="2:10" x14ac:dyDescent="0.15">
      <c r="C22" s="2"/>
      <c r="D22" s="6"/>
      <c r="E22" s="6"/>
    </row>
    <row r="23" spans="2:10" x14ac:dyDescent="0.15">
      <c r="C23" s="3"/>
      <c r="D23" s="3"/>
      <c r="E23" s="3"/>
    </row>
    <row r="24" spans="2:10" x14ac:dyDescent="0.15">
      <c r="C24" s="3"/>
      <c r="D24" s="3"/>
      <c r="E24" s="3"/>
    </row>
    <row r="25" spans="2:10" x14ac:dyDescent="0.15">
      <c r="C25" s="3"/>
      <c r="D25" s="3"/>
      <c r="E25" s="3"/>
    </row>
    <row r="26" spans="2:10" x14ac:dyDescent="0.15">
      <c r="C26" s="3"/>
      <c r="D26" s="3"/>
      <c r="E26" s="3"/>
    </row>
    <row r="27" spans="2:10" x14ac:dyDescent="0.15">
      <c r="C27" s="3"/>
      <c r="D27" s="3"/>
      <c r="E27" s="3"/>
    </row>
    <row r="28" spans="2:10" x14ac:dyDescent="0.15">
      <c r="C28" s="3"/>
      <c r="D28" s="3"/>
      <c r="E28" s="3"/>
    </row>
    <row r="29" spans="2:10" x14ac:dyDescent="0.15">
      <c r="C29" s="3"/>
      <c r="D29" s="3"/>
      <c r="E29" s="3"/>
    </row>
    <row r="30" spans="2:10" x14ac:dyDescent="0.15">
      <c r="C30" s="3"/>
      <c r="D30" s="3"/>
      <c r="E30" s="3"/>
    </row>
    <row r="31" spans="2:10" x14ac:dyDescent="0.15">
      <c r="C31" s="3"/>
      <c r="D31" s="3"/>
      <c r="E31" s="3"/>
    </row>
    <row r="32" spans="2:10" x14ac:dyDescent="0.15">
      <c r="C32" s="3"/>
      <c r="D32" s="3"/>
      <c r="E32" s="3"/>
    </row>
    <row r="33" spans="3:5" x14ac:dyDescent="0.15">
      <c r="C33" s="3"/>
      <c r="D33" s="3"/>
      <c r="E33" s="3"/>
    </row>
    <row r="34" spans="3:5" x14ac:dyDescent="0.15">
      <c r="C34" s="3"/>
      <c r="D34" s="3"/>
      <c r="E34" s="3"/>
    </row>
    <row r="35" spans="3:5" x14ac:dyDescent="0.15">
      <c r="C35" s="3"/>
      <c r="D35" s="3"/>
      <c r="E35" s="3"/>
    </row>
    <row r="36" spans="3:5" x14ac:dyDescent="0.15">
      <c r="C36" s="3"/>
      <c r="D36" s="3"/>
      <c r="E36" s="3"/>
    </row>
    <row r="37" spans="3:5" x14ac:dyDescent="0.15">
      <c r="C37" s="3"/>
      <c r="D37" s="3"/>
      <c r="E37" s="3"/>
    </row>
    <row r="38" spans="3:5" x14ac:dyDescent="0.15">
      <c r="C38" s="3"/>
      <c r="D38" s="3"/>
      <c r="E38" s="3"/>
    </row>
    <row r="39" spans="3:5" x14ac:dyDescent="0.15">
      <c r="C39" s="3"/>
      <c r="D39" s="3"/>
      <c r="E39" s="3"/>
    </row>
    <row r="40" spans="3:5" x14ac:dyDescent="0.15">
      <c r="C40" s="3"/>
      <c r="D40" s="3"/>
      <c r="E40" s="3"/>
    </row>
    <row r="41" spans="3:5" x14ac:dyDescent="0.15">
      <c r="C41" s="3"/>
      <c r="D41" s="3"/>
      <c r="E41" s="3"/>
    </row>
    <row r="42" spans="3:5" x14ac:dyDescent="0.15">
      <c r="C42" s="3"/>
      <c r="D42" s="3"/>
      <c r="E42" s="3"/>
    </row>
    <row r="43" spans="3:5" x14ac:dyDescent="0.15">
      <c r="C43" s="3"/>
      <c r="D43" s="3"/>
      <c r="E43" s="3"/>
    </row>
    <row r="44" spans="3:5" x14ac:dyDescent="0.15">
      <c r="C44" s="3"/>
      <c r="D44" s="3"/>
      <c r="E44" s="3"/>
    </row>
    <row r="45" spans="3:5" x14ac:dyDescent="0.15">
      <c r="C45" s="3"/>
      <c r="D45" s="3"/>
      <c r="E45" s="3"/>
    </row>
    <row r="46" spans="3:5" x14ac:dyDescent="0.15">
      <c r="C46" s="3"/>
      <c r="D46" s="3"/>
      <c r="E46" s="3"/>
    </row>
    <row r="47" spans="3:5" x14ac:dyDescent="0.15">
      <c r="C47" s="3"/>
      <c r="D47" s="3"/>
      <c r="E47" s="3"/>
    </row>
    <row r="48" spans="3:5" x14ac:dyDescent="0.15">
      <c r="C48" s="3"/>
      <c r="D48" s="3"/>
      <c r="E48" s="3"/>
    </row>
    <row r="49" spans="3:6" x14ac:dyDescent="0.15">
      <c r="C49" s="3"/>
      <c r="D49" s="3"/>
      <c r="E49" s="3"/>
    </row>
    <row r="50" spans="3:6" x14ac:dyDescent="0.15">
      <c r="C50" s="3"/>
      <c r="D50" s="3"/>
      <c r="E50" s="3"/>
      <c r="F50" s="3"/>
    </row>
    <row r="51" spans="3:6" x14ac:dyDescent="0.15">
      <c r="C51" s="3"/>
      <c r="D51" s="3"/>
      <c r="E51" s="3"/>
      <c r="F51" s="3"/>
    </row>
    <row r="52" spans="3:6" x14ac:dyDescent="0.15">
      <c r="C52" s="4"/>
      <c r="D52" s="3"/>
      <c r="E52" s="3"/>
      <c r="F52" s="3"/>
    </row>
    <row r="53" spans="3:6" x14ac:dyDescent="0.15">
      <c r="C53" s="4"/>
      <c r="D53" s="3"/>
      <c r="E53" s="3"/>
      <c r="F53" s="4"/>
    </row>
    <row r="54" spans="3:6" x14ac:dyDescent="0.15">
      <c r="C54" s="4"/>
      <c r="D54" s="3"/>
      <c r="E54" s="3"/>
      <c r="F54" s="4"/>
    </row>
    <row r="55" spans="3:6" x14ac:dyDescent="0.15">
      <c r="C55" s="3"/>
      <c r="D55" s="4"/>
      <c r="E55" s="4"/>
      <c r="F55" s="4"/>
    </row>
    <row r="56" spans="3:6" x14ac:dyDescent="0.15">
      <c r="C56" s="3"/>
      <c r="D56" s="4"/>
      <c r="E56" s="4"/>
    </row>
    <row r="57" spans="3:6" x14ac:dyDescent="0.15">
      <c r="C57" s="3"/>
      <c r="D57" s="4"/>
      <c r="E57" s="4"/>
    </row>
    <row r="58" spans="3:6" x14ac:dyDescent="0.15">
      <c r="C58" s="3"/>
      <c r="D58" s="3"/>
      <c r="E58" s="3"/>
    </row>
    <row r="59" spans="3:6" x14ac:dyDescent="0.15">
      <c r="C59" s="3"/>
      <c r="D59" s="3"/>
      <c r="E59" s="3"/>
    </row>
    <row r="60" spans="3:6" x14ac:dyDescent="0.15">
      <c r="C60" s="3"/>
      <c r="D60" s="3"/>
      <c r="E60" s="3"/>
    </row>
    <row r="61" spans="3:6" x14ac:dyDescent="0.15">
      <c r="C61" s="3"/>
      <c r="D61" s="3"/>
      <c r="E61" s="3"/>
    </row>
    <row r="62" spans="3:6" x14ac:dyDescent="0.15">
      <c r="D62" s="3"/>
      <c r="E62" s="3"/>
    </row>
    <row r="63" spans="3:6" x14ac:dyDescent="0.15">
      <c r="D63" s="3"/>
      <c r="E63" s="3"/>
    </row>
    <row r="64" spans="3:6" x14ac:dyDescent="0.15">
      <c r="D64" s="3"/>
      <c r="E64" s="3"/>
    </row>
  </sheetData>
  <mergeCells count="1">
    <mergeCell ref="G10:J10"/>
  </mergeCells>
  <phoneticPr fontId="2"/>
  <printOptions horizontalCentered="1"/>
  <pageMargins left="0.19685039370078741" right="0" top="0.39370078740157483" bottom="0" header="0.51181102362204722" footer="0.51181102362204722"/>
  <pageSetup paperSize="9" orientation="portrait" horizontalDpi="0" verticalDpi="0" r:id="rId1"/>
  <headerFooter alignWithMargins="0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G26"/>
  <sheetViews>
    <sheetView view="pageBreakPreview" zoomScaleNormal="100" zoomScaleSheetLayoutView="100" workbookViewId="0">
      <selection activeCell="B1" sqref="B1"/>
    </sheetView>
  </sheetViews>
  <sheetFormatPr defaultRowHeight="15" customHeight="1" x14ac:dyDescent="0.15"/>
  <cols>
    <col min="1" max="1" width="2.5" style="24" customWidth="1"/>
    <col min="2" max="2" width="10.125" style="24" customWidth="1"/>
    <col min="3" max="3" width="8.25" style="24" customWidth="1"/>
    <col min="4" max="4" width="6.75" style="24" customWidth="1"/>
    <col min="5" max="5" width="9.75" style="24" customWidth="1"/>
    <col min="6" max="6" width="11.5" style="24" customWidth="1"/>
    <col min="7" max="15" width="9" style="24"/>
    <col min="16" max="16" width="8.75" style="24" customWidth="1"/>
    <col min="17" max="17" width="6.375" style="24" customWidth="1"/>
    <col min="18" max="16384" width="9" style="24"/>
  </cols>
  <sheetData>
    <row r="2" spans="2:7" ht="15" customHeight="1" x14ac:dyDescent="0.15">
      <c r="B2" s="24" t="s">
        <v>131</v>
      </c>
    </row>
    <row r="3" spans="2:7" ht="15" customHeight="1" x14ac:dyDescent="0.15">
      <c r="B3" s="24" t="s">
        <v>150</v>
      </c>
    </row>
    <row r="5" spans="2:7" ht="15" customHeight="1" x14ac:dyDescent="0.15">
      <c r="G5" s="30"/>
    </row>
    <row r="6" spans="2:7" ht="15" customHeight="1" x14ac:dyDescent="0.15">
      <c r="B6" s="27" t="s">
        <v>27</v>
      </c>
      <c r="C6" s="25"/>
      <c r="D6" s="26"/>
      <c r="E6" s="27"/>
      <c r="F6" s="34"/>
    </row>
    <row r="7" spans="2:7" ht="15" customHeight="1" x14ac:dyDescent="0.15">
      <c r="B7" s="287" t="s">
        <v>25</v>
      </c>
      <c r="C7" s="288" t="s">
        <v>148</v>
      </c>
      <c r="D7" s="289"/>
      <c r="E7" s="290">
        <f>33*1000</f>
        <v>33000</v>
      </c>
      <c r="F7" s="34"/>
    </row>
    <row r="8" spans="2:7" ht="15" customHeight="1" x14ac:dyDescent="0.15">
      <c r="B8" s="36"/>
      <c r="D8" s="107" t="s">
        <v>0</v>
      </c>
      <c r="E8" s="23">
        <f>SUM(E7:E7)</f>
        <v>33000</v>
      </c>
      <c r="F8" s="34"/>
    </row>
    <row r="10" spans="2:7" ht="15" customHeight="1" x14ac:dyDescent="0.15">
      <c r="B10" s="30" t="s">
        <v>28</v>
      </c>
      <c r="C10" s="28"/>
      <c r="D10" s="29"/>
      <c r="F10" s="30"/>
    </row>
    <row r="11" spans="2:7" ht="15" customHeight="1" x14ac:dyDescent="0.15">
      <c r="B11" s="104" t="s">
        <v>4</v>
      </c>
      <c r="C11" s="105" t="s">
        <v>151</v>
      </c>
      <c r="D11" s="105"/>
      <c r="E11" s="31">
        <v>3400</v>
      </c>
      <c r="F11" s="311" t="s">
        <v>146</v>
      </c>
    </row>
    <row r="12" spans="2:7" ht="15" customHeight="1" x14ac:dyDescent="0.15">
      <c r="B12" s="21" t="s">
        <v>129</v>
      </c>
      <c r="C12" s="33" t="s">
        <v>130</v>
      </c>
      <c r="D12" s="30"/>
      <c r="E12" s="22">
        <f>3480*10</f>
        <v>34800</v>
      </c>
      <c r="F12" s="32" t="s">
        <v>145</v>
      </c>
    </row>
    <row r="13" spans="2:7" ht="15" customHeight="1" x14ac:dyDescent="0.15">
      <c r="B13" s="21" t="s">
        <v>142</v>
      </c>
      <c r="C13" s="33"/>
      <c r="D13" s="30"/>
      <c r="E13" s="22">
        <v>2634</v>
      </c>
      <c r="F13" s="311" t="s">
        <v>146</v>
      </c>
    </row>
    <row r="14" spans="2:7" ht="15" customHeight="1" x14ac:dyDescent="0.15">
      <c r="B14" s="35" t="s">
        <v>1</v>
      </c>
      <c r="C14" s="26" t="s">
        <v>141</v>
      </c>
      <c r="D14" s="26"/>
      <c r="E14" s="106">
        <v>2470</v>
      </c>
      <c r="F14" s="312" t="s">
        <v>146</v>
      </c>
    </row>
    <row r="15" spans="2:7" ht="15" customHeight="1" x14ac:dyDescent="0.15">
      <c r="B15" s="36"/>
      <c r="D15" s="107" t="s">
        <v>0</v>
      </c>
      <c r="E15" s="23">
        <f>SUM(E11:E14)</f>
        <v>43304</v>
      </c>
      <c r="F15" s="34"/>
    </row>
    <row r="16" spans="2:7" ht="15" customHeight="1" x14ac:dyDescent="0.15">
      <c r="F16" s="34"/>
    </row>
    <row r="19" spans="2:6" ht="15" customHeight="1" x14ac:dyDescent="0.15">
      <c r="D19" s="36" t="s">
        <v>149</v>
      </c>
      <c r="E19" s="23">
        <f>E8-E15</f>
        <v>-10304</v>
      </c>
    </row>
    <row r="20" spans="2:6" ht="15" customHeight="1" x14ac:dyDescent="0.15">
      <c r="F20" s="34"/>
    </row>
    <row r="25" spans="2:6" ht="15" customHeight="1" x14ac:dyDescent="0.15">
      <c r="B25" s="24" t="s">
        <v>161</v>
      </c>
    </row>
    <row r="26" spans="2:6" ht="15" customHeight="1" x14ac:dyDescent="0.15">
      <c r="B26" s="24" t="s">
        <v>147</v>
      </c>
      <c r="D26" s="348">
        <f>3400+2634+2470</f>
        <v>8504</v>
      </c>
      <c r="E26" s="348"/>
    </row>
  </sheetData>
  <mergeCells count="1">
    <mergeCell ref="D26:E26"/>
  </mergeCells>
  <phoneticPr fontId="2"/>
  <pageMargins left="0" right="0" top="0.55118110236220474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結果</vt:lpstr>
      <vt:lpstr>3月資格</vt:lpstr>
      <vt:lpstr>収支</vt:lpstr>
      <vt:lpstr>'3月資格'!Print_Area</vt:lpstr>
      <vt:lpstr>結果!Print_Area</vt:lpstr>
      <vt:lpstr>収支!Print_Area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</dc:creator>
  <cp:lastModifiedBy>y-imai</cp:lastModifiedBy>
  <cp:lastPrinted>2017-12-10T12:25:48Z</cp:lastPrinted>
  <dcterms:created xsi:type="dcterms:W3CDTF">2004-04-03T04:25:14Z</dcterms:created>
  <dcterms:modified xsi:type="dcterms:W3CDTF">2017-12-13T05:57:17Z</dcterms:modified>
</cp:coreProperties>
</file>